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45" windowWidth="7830" windowHeight="4755" tabRatio="595" activeTab="0"/>
  </bookViews>
  <sheets>
    <sheet name="Титульный лист" sheetId="1" r:id="rId1"/>
    <sheet name="Данные" sheetId="2" r:id="rId2"/>
  </sheets>
  <definedNames>
    <definedName name="_xlnm.Print_Titles" localSheetId="1">'Данные'!$18:$22</definedName>
    <definedName name="_xlnm.Print_Area" localSheetId="1">'Данные'!$A$1:$N$76</definedName>
    <definedName name="_xlnm.Print_Area" localSheetId="0">'Титульный лист'!$A$1:$AC$16</definedName>
  </definedNames>
  <calcPr fullCalcOnLoad="1"/>
</workbook>
</file>

<file path=xl/sharedStrings.xml><?xml version="1.0" encoding="utf-8"?>
<sst xmlns="http://schemas.openxmlformats.org/spreadsheetml/2006/main" count="211" uniqueCount="151">
  <si>
    <t xml:space="preserve">                                                Приложение № 4
к  Порядку открытия и ведения счетов, учета, отчетности и перечисления денежных средств, выделенных из  бюджета Санкт-Петербурга Санкт-Петербургской избирательной комиссии, другим избирательным комиссиям на подготовку и проведеие выборов депутатов Законодательного Собрания Санкт-Петербурга</t>
  </si>
  <si>
    <t xml:space="preserve">(Санкт-Петербургской избирательной комиссии , территориальной </t>
  </si>
  <si>
    <t xml:space="preserve">избирательной  комиссии, номер участковой избирательной комиссии </t>
  </si>
  <si>
    <t xml:space="preserve">Вид выборов
</t>
  </si>
  <si>
    <t xml:space="preserve">ОТЧЁТ
о поступлении и расходовании средств бюджета Санкт-Петербурга , выделенных избирательной комиссии 
на подготовку и проведение   выборов </t>
  </si>
  <si>
    <t xml:space="preserve">Наименование избирательной комиссии </t>
  </si>
  <si>
    <t xml:space="preserve">территориальные избирательные комиссии </t>
  </si>
  <si>
    <t>участковые избирательные комиссии</t>
  </si>
  <si>
    <t xml:space="preserve">Санкт-Петербургская избирательная комиссия </t>
  </si>
  <si>
    <t xml:space="preserve">Численность избирателей на территории  Санкт-Петербурга, чел. </t>
  </si>
  <si>
    <t>Количество избирательных комиссий , ед.</t>
  </si>
  <si>
    <t>Численность работников аппарата избирательной комиссии , работающих на штатной основе, чел.</t>
  </si>
  <si>
    <t>Численность граждан, привлекавшихся в период выборов  к работе в комиссии, чел.</t>
  </si>
  <si>
    <t xml:space="preserve">расходы за территориальные  избирательные комиссии </t>
  </si>
  <si>
    <t xml:space="preserve">расходы за участковые избирательные комиссии </t>
  </si>
  <si>
    <t xml:space="preserve">расходы 
территориальной избирательной комиссии </t>
  </si>
  <si>
    <t xml:space="preserve">избирательных комиссий </t>
  </si>
  <si>
    <t xml:space="preserve">территориальных  избирательных комиссий
</t>
  </si>
  <si>
    <t xml:space="preserve">компенсация членам комиссии с правом решающего голоса, освобожденным от основной работы на период выборов </t>
  </si>
  <si>
    <t xml:space="preserve">Оплата питания  в день голосования на  выборах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</si>
  <si>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</si>
  <si>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</si>
  <si>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для выполнения работ по содержанию помещений избирательных комиссий , участков для голосования</t>
  </si>
  <si>
    <t xml:space="preserve">для выполнения других работ, связанных с подготовкой и проведением выборов </t>
  </si>
  <si>
    <t>Расходы, связанные с информированием избирателей</t>
  </si>
  <si>
    <t xml:space="preserve">Другие расходы, связанные с подготовкой и проведением выборов </t>
  </si>
  <si>
    <t>(наименование избирательной комиссии)</t>
  </si>
  <si>
    <t>(наименование избирательной комиссии )</t>
  </si>
  <si>
    <t xml:space="preserve">РАЗДЕЛ II. ФАКТИЧЕСКИЕ РАСХОДЫ НА ПОДГОТОВКУ И ПРОВЕДЕНИЕ  ВЫБОРОВ </t>
  </si>
  <si>
    <t>расходы Санкт-Петербургской избирательной комиссии</t>
  </si>
  <si>
    <t>x</t>
  </si>
  <si>
    <t>Главный бухгалтер</t>
  </si>
  <si>
    <t>ОтчётПриложение</t>
  </si>
  <si>
    <t>изготовление стендов, вывесок, указателей, печатей и др.</t>
  </si>
  <si>
    <t>040</t>
  </si>
  <si>
    <t>Командировочные расходы</t>
  </si>
  <si>
    <t xml:space="preserve">          в том числе: </t>
  </si>
  <si>
    <t>КОДЫ</t>
  </si>
  <si>
    <t>092</t>
  </si>
  <si>
    <t>010</t>
  </si>
  <si>
    <t>из них</t>
  </si>
  <si>
    <t>062</t>
  </si>
  <si>
    <t>дополнительная оплата труда (вознаграждение) работников аппарата комиссии, работающих на штатной основе</t>
  </si>
  <si>
    <t>(дата подписания )</t>
  </si>
  <si>
    <t>спецсвязь</t>
  </si>
  <si>
    <t>почтово-телеграфные расходы</t>
  </si>
  <si>
    <t>в том числе</t>
  </si>
  <si>
    <t>110</t>
  </si>
  <si>
    <t>153</t>
  </si>
  <si>
    <t>114</t>
  </si>
  <si>
    <t>0503604</t>
  </si>
  <si>
    <t>032</t>
  </si>
  <si>
    <t>Выплаты  гражданам, привлекавшимся к работе в комиссиях по гражданско-правовым договорам, всего</t>
  </si>
  <si>
    <t>200</t>
  </si>
  <si>
    <t>Всего</t>
  </si>
  <si>
    <t xml:space="preserve">             по ОКЕИ          </t>
  </si>
  <si>
    <t>140</t>
  </si>
  <si>
    <t>144</t>
  </si>
  <si>
    <t>(расшифровка подписи)</t>
  </si>
  <si>
    <t>2. Участковыми избирательными комиссиями (комиссиями референдума) заполняются графы 3,11.</t>
  </si>
  <si>
    <t xml:space="preserve">расходы на изготовление избирательных бюллетеней </t>
  </si>
  <si>
    <t>050</t>
  </si>
  <si>
    <t>091</t>
  </si>
  <si>
    <t>Код строки</t>
  </si>
  <si>
    <t>Сумма расходов,
всего</t>
  </si>
  <si>
    <t xml:space="preserve">        в том числе:</t>
  </si>
  <si>
    <t>061</t>
  </si>
  <si>
    <t>154</t>
  </si>
  <si>
    <t>113</t>
  </si>
  <si>
    <t>150</t>
  </si>
  <si>
    <t>Транспортные расходы, всего</t>
  </si>
  <si>
    <t>г.</t>
  </si>
  <si>
    <t>031</t>
  </si>
  <si>
    <t xml:space="preserve">     работающих на постоянной (штатной) основе</t>
  </si>
  <si>
    <t>дополнительная оплата труда (вознаграждение) членов комиссии с правом решающего голоса, всего</t>
  </si>
  <si>
    <t>(подпись)</t>
  </si>
  <si>
    <t>143</t>
  </si>
  <si>
    <t>100</t>
  </si>
  <si>
    <t>МП</t>
  </si>
  <si>
    <t>расходы на изготовление другой печатной продукции</t>
  </si>
  <si>
    <t>Форма по ОКУД</t>
  </si>
  <si>
    <t>Председатель</t>
  </si>
  <si>
    <t>130</t>
  </si>
  <si>
    <t>090</t>
  </si>
  <si>
    <t>при использовании авиационного транспорта</t>
  </si>
  <si>
    <t>Единица измерения: руб. (с точностью до второго десятичного знака 0, 00)</t>
  </si>
  <si>
    <t>160</t>
  </si>
  <si>
    <t>Наименование показателя</t>
  </si>
  <si>
    <t>1.Территориальными избирательными комиссиями (комиссиями референдума), специальными территориальными комиссиями  заполняются графы 3, 8-11.</t>
  </si>
  <si>
    <t>в том числе:</t>
  </si>
  <si>
    <t>060</t>
  </si>
  <si>
    <t>всего</t>
  </si>
  <si>
    <t>РАЗДЕЛ I.     ИСХОДНЫЕ ДАННЫЕ</t>
  </si>
  <si>
    <t>приобретение технологического оборудования (кабин, ящиков,  уголков и др.)</t>
  </si>
  <si>
    <t>151</t>
  </si>
  <si>
    <t>116</t>
  </si>
  <si>
    <t>190</t>
  </si>
  <si>
    <t>112</t>
  </si>
  <si>
    <t>прием и передача информации по радиосвязи</t>
  </si>
  <si>
    <t>030</t>
  </si>
  <si>
    <t>для транспортных и погрузочно-разгрузочных работ</t>
  </si>
  <si>
    <t>Канцелярские расходы</t>
  </si>
  <si>
    <t xml:space="preserve">по состоянию на </t>
  </si>
  <si>
    <t>101</t>
  </si>
  <si>
    <t>142</t>
  </si>
  <si>
    <t>Примечания.</t>
  </si>
  <si>
    <t>080</t>
  </si>
  <si>
    <t xml:space="preserve">     освобожденных от основной работы в период выборов (референдума)</t>
  </si>
  <si>
    <t xml:space="preserve">Начисления на оплату труда </t>
  </si>
  <si>
    <t>изготовление  технологического оборудования (кабин, ящиков,  уголков и др.)</t>
  </si>
  <si>
    <t>170</t>
  </si>
  <si>
    <t>абонентская плата</t>
  </si>
  <si>
    <t>Компенсация, дополнительная оплата труда, вознаграждение, всего</t>
  </si>
  <si>
    <t>Численность членов избирательных комиссий (комиссий референдума) с правом решающего голоса, чел., всего</t>
  </si>
  <si>
    <t>междугородная и факсимильная</t>
  </si>
  <si>
    <t>120</t>
  </si>
  <si>
    <t>другие аналогичные расходы на связь</t>
  </si>
  <si>
    <t>для сборки, разборки технологического оборудования</t>
  </si>
  <si>
    <t xml:space="preserve">     других членов комиссии с правом решающего голоса</t>
  </si>
  <si>
    <t>063</t>
  </si>
  <si>
    <t>Расходы на изготовление печатной продукции, всего</t>
  </si>
  <si>
    <t>020</t>
  </si>
  <si>
    <t>152</t>
  </si>
  <si>
    <t>115</t>
  </si>
  <si>
    <t>111</t>
  </si>
  <si>
    <t>приобретение  малоценных  и быстроизнашивающихся материальных ценностей, расходных материалов</t>
  </si>
  <si>
    <t>033</t>
  </si>
  <si>
    <t>070</t>
  </si>
  <si>
    <t>в том числе расходы</t>
  </si>
  <si>
    <t xml:space="preserve">при использовании других видов транспорта </t>
  </si>
  <si>
    <t>Расходы на связь, всего</t>
  </si>
  <si>
    <t>180</t>
  </si>
  <si>
    <t>145</t>
  </si>
  <si>
    <t>102</t>
  </si>
  <si>
    <t>141</t>
  </si>
  <si>
    <t>#Форма</t>
  </si>
  <si>
    <t>#Служебная информация</t>
  </si>
  <si>
    <t>#Контрагент</t>
  </si>
  <si>
    <t>#Дата</t>
  </si>
  <si>
    <t>Данные в таблице заполняются автоматически при выборе значения из поля под ней !!!</t>
  </si>
  <si>
    <t xml:space="preserve">участковых  избирательных комиссий </t>
  </si>
  <si>
    <t>Израсходовано средств  бюджета Санкт-Петербурга на подготовку и проведение выборов , всего</t>
  </si>
  <si>
    <t xml:space="preserve">Выделено средств  бюджета  Санкт-Петербьурга на подготовку и проведение выборов </t>
  </si>
  <si>
    <t>Остаток средств на дату подписания отчета
стр. 190 - стр. 180</t>
  </si>
  <si>
    <t xml:space="preserve">17 января </t>
  </si>
  <si>
    <t>Санкт-Петербургская избирательная комиссия</t>
  </si>
  <si>
    <t>А.В.Гнетов</t>
  </si>
  <si>
    <t>В.Н.Корхонен</t>
  </si>
  <si>
    <t>Санкт-Петербургской избирательной комиссии</t>
  </si>
  <si>
    <t>"  17 "  января  2012 г.</t>
  </si>
  <si>
    <t>Выборы депутатов Законодательного Собрания Санкт-Петербурга пятого созыва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</si>
</sst>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dd/mm/yy"/>
    <numFmt numFmtId="173" formatCode="#,##0.000"/>
    <numFmt numFmtId="174" formatCode="#,##0.0"/>
    <numFmt numFmtId="175" formatCode="#,##0.000_ ;[Red]\-#,##0.000\ "/>
    <numFmt numFmtId="176" formatCode="#,##0.00_ ;[Red]\-#,##0.00\ "/>
    <numFmt numFmtId="177" formatCode="0.000"/>
  </numFmts>
  <fonts count="18">
    <font>
      <sz val="10"/>
      <name val="Arial Cyr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sz val="9"/>
      <name val="Arial Cyr"/>
      <family val="0"/>
    </font>
    <font>
      <sz val="8"/>
      <name val="Times New Roman"/>
      <family val="0"/>
    </font>
    <font>
      <sz val="11"/>
      <color indexed="9"/>
      <name val="Times New Roman"/>
      <family val="1"/>
    </font>
    <font>
      <sz val="13"/>
      <color indexed="10"/>
      <name val="Times New Roman"/>
      <family val="1"/>
    </font>
    <font>
      <sz val="16"/>
      <color indexed="22"/>
      <name val="Times New Roman"/>
      <family val="0"/>
    </font>
    <font>
      <sz val="16"/>
      <color indexed="22"/>
      <name val="Arial Cyr"/>
      <family val="0"/>
    </font>
    <font>
      <sz val="10"/>
      <color indexed="22"/>
      <name val="Times New Roman"/>
      <family val="0"/>
    </font>
    <font>
      <sz val="12"/>
      <color indexed="22"/>
      <name val="Times New Roman"/>
      <family val="1"/>
    </font>
    <font>
      <sz val="10"/>
      <color indexed="22"/>
      <name val="Arial Cyr"/>
      <family val="0"/>
    </font>
    <font>
      <sz val="12"/>
      <color indexed="2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4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1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7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4" fillId="3" borderId="4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 applyProtection="1">
      <alignment wrapText="1"/>
      <protection locked="0"/>
    </xf>
    <xf numFmtId="0" fontId="9" fillId="3" borderId="4" xfId="0" applyFont="1" applyFill="1" applyBorder="1" applyAlignment="1">
      <alignment horizontal="center" vertical="top" wrapText="1"/>
    </xf>
    <xf numFmtId="0" fontId="10" fillId="3" borderId="0" xfId="0" applyFont="1" applyFill="1" applyAlignment="1" applyProtection="1">
      <alignment wrapText="1"/>
      <protection locked="0"/>
    </xf>
    <xf numFmtId="49" fontId="1" fillId="3" borderId="0" xfId="0" applyNumberFormat="1" applyFont="1" applyFill="1" applyAlignment="1">
      <alignment horizontal="center" wrapText="1"/>
    </xf>
    <xf numFmtId="0" fontId="14" fillId="3" borderId="0" xfId="0" applyFont="1" applyFill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Border="1" applyAlignment="1" applyProtection="1">
      <alignment vertical="center"/>
      <protection hidden="1"/>
    </xf>
    <xf numFmtId="49" fontId="15" fillId="3" borderId="0" xfId="0" applyNumberFormat="1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14" fontId="15" fillId="4" borderId="0" xfId="0" applyNumberFormat="1" applyFont="1" applyFill="1" applyBorder="1" applyAlignment="1" applyProtection="1">
      <alignment horizontal="left" vertical="center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>
      <alignment horizontal="left" vertical="center"/>
    </xf>
    <xf numFmtId="0" fontId="15" fillId="4" borderId="0" xfId="0" applyFont="1" applyFill="1" applyBorder="1" applyAlignment="1" applyProtection="1">
      <alignment vertical="center"/>
      <protection hidden="1"/>
    </xf>
    <xf numFmtId="0" fontId="15" fillId="4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0" xfId="0" applyNumberFormat="1" applyFont="1" applyBorder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/>
    </xf>
    <xf numFmtId="0" fontId="7" fillId="3" borderId="0" xfId="0" applyNumberFormat="1" applyFont="1" applyFill="1" applyAlignment="1" applyProtection="1">
      <alignment vertical="center" wrapText="1"/>
      <protection/>
    </xf>
    <xf numFmtId="0" fontId="7" fillId="3" borderId="0" xfId="0" applyNumberFormat="1" applyFont="1" applyFill="1" applyAlignment="1" applyProtection="1">
      <alignment horizontal="right" vertical="center" wrapText="1"/>
      <protection/>
    </xf>
    <xf numFmtId="0" fontId="7" fillId="3" borderId="0" xfId="0" applyNumberFormat="1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Alignment="1">
      <alignment horizontal="left" vertical="center" wrapText="1"/>
    </xf>
    <xf numFmtId="0" fontId="4" fillId="3" borderId="0" xfId="0" applyNumberFormat="1" applyFont="1" applyFill="1" applyAlignment="1" applyProtection="1">
      <alignment vertical="center" wrapText="1"/>
      <protection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 applyProtection="1">
      <alignment vertical="center" wrapText="1"/>
      <protection hidden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left" vertical="center" wrapText="1"/>
      <protection/>
    </xf>
    <xf numFmtId="49" fontId="0" fillId="3" borderId="10" xfId="0" applyNumberForma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vertical="center" wrapText="1"/>
      <protection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left" vertical="center" wrapText="1"/>
      <protection/>
    </xf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left" vertical="center" wrapText="1"/>
      <protection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 applyProtection="1">
      <alignment horizontal="left" vertical="center" wrapText="1"/>
      <protection/>
    </xf>
    <xf numFmtId="49" fontId="5" fillId="3" borderId="1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justify" vertical="center" wrapText="1"/>
      <protection/>
    </xf>
    <xf numFmtId="0" fontId="5" fillId="3" borderId="15" xfId="0" applyNumberFormat="1" applyFont="1" applyFill="1" applyBorder="1" applyAlignment="1" applyProtection="1">
      <alignment horizontal="justify" vertical="center" wrapText="1"/>
      <protection/>
    </xf>
    <xf numFmtId="0" fontId="4" fillId="3" borderId="17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left" vertical="center" wrapText="1"/>
      <protection/>
    </xf>
    <xf numFmtId="49" fontId="5" fillId="3" borderId="18" xfId="0" applyNumberFormat="1" applyFont="1" applyFill="1" applyBorder="1" applyAlignment="1">
      <alignment horizontal="center" vertical="center" wrapText="1"/>
    </xf>
    <xf numFmtId="2" fontId="1" fillId="5" borderId="15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19" xfId="0" applyNumberFormat="1" applyFont="1" applyFill="1" applyBorder="1" applyAlignment="1" applyProtection="1">
      <alignment horizontal="right" vertical="center" wrapText="1"/>
      <protection hidden="1"/>
    </xf>
    <xf numFmtId="2" fontId="1" fillId="2" borderId="13" xfId="0" applyNumberFormat="1" applyFont="1" applyFill="1" applyBorder="1" applyAlignment="1" applyProtection="1">
      <alignment horizontal="right" vertical="center" wrapText="1"/>
      <protection locked="0"/>
    </xf>
    <xf numFmtId="2" fontId="1" fillId="5" borderId="20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21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22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2" xfId="0" applyNumberFormat="1" applyFont="1" applyFill="1" applyBorder="1" applyAlignment="1" applyProtection="1">
      <alignment horizontal="right" vertical="center" wrapText="1"/>
      <protection hidden="1"/>
    </xf>
    <xf numFmtId="2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1" fillId="5" borderId="24" xfId="0" applyNumberFormat="1" applyFont="1" applyFill="1" applyBorder="1" applyAlignment="1" applyProtection="1">
      <alignment horizontal="right" vertical="center" wrapText="1"/>
      <protection hidden="1"/>
    </xf>
    <xf numFmtId="2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24" xfId="0" applyNumberFormat="1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hidden="1"/>
    </xf>
    <xf numFmtId="2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2" fontId="1" fillId="5" borderId="9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25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13" xfId="0" applyNumberFormat="1" applyFont="1" applyFill="1" applyBorder="1" applyAlignment="1" applyProtection="1">
      <alignment horizontal="right" vertical="center" wrapText="1"/>
      <protection hidden="1"/>
    </xf>
    <xf numFmtId="2" fontId="1" fillId="2" borderId="26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27" xfId="0" applyNumberFormat="1" applyFont="1" applyFill="1" applyBorder="1" applyAlignment="1" applyProtection="1">
      <alignment horizontal="right" vertical="center" wrapText="1"/>
      <protection locked="0"/>
    </xf>
    <xf numFmtId="2" fontId="1" fillId="5" borderId="8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27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6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28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29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15" xfId="0" applyNumberFormat="1" applyFont="1" applyFill="1" applyBorder="1" applyAlignment="1" applyProtection="1">
      <alignment horizontal="center" vertical="center" wrapText="1"/>
      <protection/>
    </xf>
    <xf numFmtId="2" fontId="1" fillId="3" borderId="30" xfId="0" applyNumberFormat="1" applyFont="1" applyFill="1" applyBorder="1" applyAlignment="1" applyProtection="1">
      <alignment horizontal="center" vertical="center" wrapText="1"/>
      <protection/>
    </xf>
    <xf numFmtId="2" fontId="1" fillId="3" borderId="9" xfId="0" applyNumberFormat="1" applyFont="1" applyFill="1" applyBorder="1" applyAlignment="1" applyProtection="1">
      <alignment horizontal="center" vertical="center" wrapText="1"/>
      <protection/>
    </xf>
    <xf numFmtId="2" fontId="1" fillId="3" borderId="31" xfId="0" applyNumberFormat="1" applyFont="1" applyFill="1" applyBorder="1" applyAlignment="1" applyProtection="1">
      <alignment horizontal="center" vertical="center" wrapText="1"/>
      <protection/>
    </xf>
    <xf numFmtId="2" fontId="1" fillId="3" borderId="17" xfId="0" applyNumberFormat="1" applyFont="1" applyFill="1" applyBorder="1" applyAlignment="1" applyProtection="1">
      <alignment horizontal="center" vertical="center" wrapText="1"/>
      <protection/>
    </xf>
    <xf numFmtId="2" fontId="1" fillId="3" borderId="2" xfId="0" applyNumberFormat="1" applyFont="1" applyFill="1" applyBorder="1" applyAlignment="1" applyProtection="1">
      <alignment horizontal="center" vertical="center" wrapText="1"/>
      <protection/>
    </xf>
    <xf numFmtId="2" fontId="1" fillId="3" borderId="26" xfId="0" applyNumberFormat="1" applyFont="1" applyFill="1" applyBorder="1" applyAlignment="1" applyProtection="1">
      <alignment horizontal="center" vertical="center" wrapText="1"/>
      <protection/>
    </xf>
    <xf numFmtId="2" fontId="1" fillId="3" borderId="24" xfId="0" applyNumberFormat="1" applyFont="1" applyFill="1" applyBorder="1" applyAlignment="1" applyProtection="1">
      <alignment horizontal="center" vertical="center" wrapText="1"/>
      <protection/>
    </xf>
    <xf numFmtId="2" fontId="1" fillId="3" borderId="6" xfId="0" applyNumberFormat="1" applyFont="1" applyFill="1" applyBorder="1" applyAlignment="1" applyProtection="1">
      <alignment horizontal="center" vertical="center" wrapText="1"/>
      <protection/>
    </xf>
    <xf numFmtId="2" fontId="1" fillId="3" borderId="27" xfId="0" applyNumberFormat="1" applyFont="1" applyFill="1" applyBorder="1" applyAlignment="1" applyProtection="1">
      <alignment horizontal="center" vertical="center" wrapText="1"/>
      <protection/>
    </xf>
    <xf numFmtId="2" fontId="1" fillId="3" borderId="23" xfId="0" applyNumberFormat="1" applyFont="1" applyFill="1" applyBorder="1" applyAlignment="1" applyProtection="1">
      <alignment horizontal="center" vertical="center" wrapText="1"/>
      <protection/>
    </xf>
    <xf numFmtId="2" fontId="1" fillId="3" borderId="29" xfId="0" applyNumberFormat="1" applyFont="1" applyFill="1" applyBorder="1" applyAlignment="1" applyProtection="1">
      <alignment horizontal="center" vertical="center" wrapText="1"/>
      <protection/>
    </xf>
    <xf numFmtId="2" fontId="1" fillId="3" borderId="32" xfId="0" applyNumberFormat="1" applyFont="1" applyFill="1" applyBorder="1" applyAlignment="1" applyProtection="1">
      <alignment horizontal="center" vertical="center" wrapText="1"/>
      <protection/>
    </xf>
    <xf numFmtId="2" fontId="1" fillId="6" borderId="3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24" xfId="0" applyNumberFormat="1" applyFont="1" applyFill="1" applyBorder="1" applyAlignment="1" applyProtection="1">
      <alignment horizontal="right" vertical="center" wrapText="1"/>
      <protection/>
    </xf>
    <xf numFmtId="2" fontId="1" fillId="6" borderId="13" xfId="0" applyNumberFormat="1" applyFont="1" applyFill="1" applyBorder="1" applyAlignment="1" applyProtection="1">
      <alignment horizontal="right" vertical="center" wrapText="1"/>
      <protection/>
    </xf>
    <xf numFmtId="2" fontId="1" fillId="6" borderId="15" xfId="0" applyNumberFormat="1" applyFont="1" applyFill="1" applyBorder="1" applyAlignment="1" applyProtection="1">
      <alignment horizontal="right" vertical="center" wrapText="1"/>
      <protection/>
    </xf>
    <xf numFmtId="2" fontId="1" fillId="6" borderId="2" xfId="0" applyNumberFormat="1" applyFont="1" applyFill="1" applyBorder="1" applyAlignment="1" applyProtection="1">
      <alignment horizontal="right" vertical="center" wrapText="1"/>
      <protection/>
    </xf>
    <xf numFmtId="2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2" fontId="1" fillId="6" borderId="28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28" xfId="0" applyNumberFormat="1" applyFont="1" applyFill="1" applyBorder="1" applyAlignment="1" applyProtection="1">
      <alignment horizontal="right" vertical="center" wrapText="1"/>
      <protection/>
    </xf>
    <xf numFmtId="2" fontId="1" fillId="6" borderId="4" xfId="0" applyNumberFormat="1" applyFont="1" applyFill="1" applyBorder="1" applyAlignment="1" applyProtection="1">
      <alignment horizontal="right" vertical="center" wrapText="1"/>
      <protection/>
    </xf>
    <xf numFmtId="2" fontId="1" fillId="6" borderId="6" xfId="0" applyNumberFormat="1" applyFont="1" applyFill="1" applyBorder="1" applyAlignment="1" applyProtection="1">
      <alignment horizontal="right" vertical="center" wrapText="1"/>
      <protection/>
    </xf>
    <xf numFmtId="2" fontId="1" fillId="3" borderId="1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21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2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15" xfId="0" applyNumberFormat="1" applyFont="1" applyFill="1" applyBorder="1" applyAlignment="1" applyProtection="1">
      <alignment horizontal="center" vertical="center" wrapText="1"/>
      <protection/>
    </xf>
    <xf numFmtId="2" fontId="0" fillId="3" borderId="6" xfId="0" applyNumberFormat="1" applyFont="1" applyFill="1" applyBorder="1" applyAlignment="1" applyProtection="1">
      <alignment horizontal="center" vertical="center" wrapText="1"/>
      <protection/>
    </xf>
    <xf numFmtId="2" fontId="1" fillId="6" borderId="2" xfId="0" applyNumberFormat="1" applyFont="1" applyFill="1" applyBorder="1" applyAlignment="1" applyProtection="1">
      <alignment horizontal="right" vertical="center" wrapText="1"/>
      <protection/>
    </xf>
    <xf numFmtId="2" fontId="1" fillId="5" borderId="2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24" xfId="0" applyNumberFormat="1" applyFont="1" applyFill="1" applyBorder="1" applyAlignment="1" applyProtection="1">
      <alignment horizontal="right" vertical="center" wrapText="1"/>
      <protection/>
    </xf>
    <xf numFmtId="2" fontId="1" fillId="6" borderId="1" xfId="0" applyNumberFormat="1" applyFont="1" applyFill="1" applyBorder="1" applyAlignment="1" applyProtection="1">
      <alignment horizontal="right" vertical="center" wrapText="1"/>
      <protection/>
    </xf>
    <xf numFmtId="2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2" fontId="1" fillId="5" borderId="24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21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4" xfId="0" applyNumberFormat="1" applyFont="1" applyFill="1" applyBorder="1" applyAlignment="1" applyProtection="1">
      <alignment vertical="center" wrapText="1"/>
      <protection/>
    </xf>
    <xf numFmtId="0" fontId="7" fillId="3" borderId="33" xfId="0" applyNumberFormat="1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NumberFormat="1" applyFont="1" applyFill="1" applyAlignment="1" applyProtection="1">
      <alignment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>
      <alignment horizontal="left" vertical="center" wrapText="1"/>
    </xf>
    <xf numFmtId="0" fontId="11" fillId="3" borderId="0" xfId="0" applyNumberFormat="1" applyFont="1" applyFill="1" applyAlignment="1" applyProtection="1">
      <alignment vertical="center" wrapText="1"/>
      <protection/>
    </xf>
    <xf numFmtId="0" fontId="4" fillId="3" borderId="35" xfId="0" applyNumberFormat="1" applyFont="1" applyFill="1" applyBorder="1" applyAlignment="1" applyProtection="1">
      <alignment horizontal="center" vertical="center" wrapText="1"/>
      <protection/>
    </xf>
    <xf numFmtId="0" fontId="4" fillId="3" borderId="27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vertical="center" wrapText="1"/>
      <protection locked="0"/>
    </xf>
    <xf numFmtId="0" fontId="12" fillId="7" borderId="0" xfId="0" applyFont="1" applyFill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4" fillId="3" borderId="36" xfId="0" applyNumberFormat="1" applyFont="1" applyFill="1" applyBorder="1" applyAlignment="1" applyProtection="1">
      <alignment horizontal="center" vertical="center" wrapText="1"/>
      <protection/>
    </xf>
    <xf numFmtId="0" fontId="4" fillId="3" borderId="32" xfId="0" applyNumberFormat="1" applyFont="1" applyFill="1" applyBorder="1" applyAlignment="1" applyProtection="1">
      <alignment horizontal="center" vertical="center" wrapText="1"/>
      <protection/>
    </xf>
    <xf numFmtId="0" fontId="1" fillId="3" borderId="35" xfId="0" applyNumberFormat="1" applyFont="1" applyFill="1" applyBorder="1" applyAlignment="1" applyProtection="1">
      <alignment horizontal="center" vertical="center" wrapText="1"/>
      <protection/>
    </xf>
    <xf numFmtId="0" fontId="1" fillId="3" borderId="27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/>
    </xf>
    <xf numFmtId="0" fontId="1" fillId="3" borderId="10" xfId="0" applyNumberFormat="1" applyFont="1" applyFill="1" applyBorder="1" applyAlignment="1" applyProtection="1">
      <alignment horizontal="center" vertical="center" wrapText="1"/>
      <protection/>
    </xf>
    <xf numFmtId="49" fontId="4" fillId="3" borderId="11" xfId="0" applyNumberFormat="1" applyFont="1" applyFill="1" applyBorder="1" applyAlignment="1" applyProtection="1">
      <alignment horizontal="center" vertical="center" wrapText="1"/>
      <protection/>
    </xf>
    <xf numFmtId="49" fontId="4" fillId="3" borderId="37" xfId="0" applyNumberFormat="1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>
      <alignment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2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2" fontId="1" fillId="6" borderId="15" xfId="0" applyNumberFormat="1" applyFont="1" applyFill="1" applyBorder="1" applyAlignment="1" applyProtection="1">
      <alignment horizontal="right" vertical="center" wrapText="1"/>
      <protection/>
    </xf>
    <xf numFmtId="2" fontId="0" fillId="6" borderId="6" xfId="0" applyNumberFormat="1" applyFont="1" applyFill="1" applyBorder="1" applyAlignment="1" applyProtection="1">
      <alignment horizontal="right" vertical="center" wrapText="1"/>
      <protection/>
    </xf>
    <xf numFmtId="2" fontId="1" fillId="5" borderId="15" xfId="0" applyNumberFormat="1" applyFont="1" applyFill="1" applyBorder="1" applyAlignment="1" applyProtection="1">
      <alignment horizontal="right" vertical="center" wrapText="1"/>
      <protection hidden="1"/>
    </xf>
    <xf numFmtId="2" fontId="0" fillId="5" borderId="6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38" xfId="0" applyNumberFormat="1" applyFont="1" applyFill="1" applyBorder="1" applyAlignment="1" applyProtection="1">
      <alignment horizontal="right" vertical="center" wrapText="1"/>
      <protection hidden="1"/>
    </xf>
    <xf numFmtId="2" fontId="1" fillId="5" borderId="19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13" xfId="0" applyNumberFormat="1" applyFont="1" applyFill="1" applyBorder="1" applyAlignment="1" applyProtection="1">
      <alignment horizontal="right" vertical="center" wrapText="1"/>
      <protection/>
    </xf>
    <xf numFmtId="2" fontId="0" fillId="6" borderId="8" xfId="0" applyNumberFormat="1" applyFont="1" applyFill="1" applyBorder="1" applyAlignment="1" applyProtection="1">
      <alignment horizontal="right" vertical="center" wrapText="1"/>
      <protection/>
    </xf>
    <xf numFmtId="0" fontId="5" fillId="3" borderId="25" xfId="0" applyNumberFormat="1" applyFont="1" applyFill="1" applyBorder="1" applyAlignment="1" applyProtection="1">
      <alignment horizontal="left" vertical="center" wrapText="1"/>
      <protection/>
    </xf>
    <xf numFmtId="0" fontId="5" fillId="3" borderId="22" xfId="0" applyNumberFormat="1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 applyProtection="1">
      <alignment horizontal="center" vertical="center" wrapText="1"/>
      <protection/>
    </xf>
    <xf numFmtId="3" fontId="1" fillId="3" borderId="19" xfId="0" applyNumberFormat="1" applyFont="1" applyFill="1" applyBorder="1" applyAlignment="1" applyProtection="1">
      <alignment horizontal="center" vertical="center" wrapText="1"/>
      <protection/>
    </xf>
    <xf numFmtId="3" fontId="0" fillId="3" borderId="39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3" fontId="1" fillId="5" borderId="19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 applyProtection="1">
      <alignment horizontal="right" vertical="center" wrapText="1"/>
      <protection hidden="1" locked="0"/>
    </xf>
    <xf numFmtId="3" fontId="1" fillId="2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0" fillId="2" borderId="4" xfId="0" applyNumberFormat="1" applyFont="1" applyFill="1" applyBorder="1" applyAlignment="1" applyProtection="1">
      <alignment vertical="center" wrapText="1"/>
      <protection hidden="1" locked="0"/>
    </xf>
    <xf numFmtId="3" fontId="1" fillId="6" borderId="13" xfId="0" applyNumberFormat="1" applyFont="1" applyFill="1" applyBorder="1" applyAlignment="1" applyProtection="1">
      <alignment horizontal="right" vertical="center" wrapText="1"/>
      <protection hidden="1"/>
    </xf>
    <xf numFmtId="3" fontId="0" fillId="6" borderId="8" xfId="0" applyNumberFormat="1" applyFont="1" applyFill="1" applyBorder="1" applyAlignment="1" applyProtection="1">
      <alignment vertical="center" wrapText="1"/>
      <protection hidden="1"/>
    </xf>
    <xf numFmtId="3" fontId="1" fillId="5" borderId="15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6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28" xfId="0" applyNumberFormat="1" applyFont="1" applyFill="1" applyBorder="1" applyAlignment="1" applyProtection="1">
      <alignment horizontal="right" vertical="center" wrapText="1"/>
      <protection hidden="1"/>
    </xf>
    <xf numFmtId="3" fontId="1" fillId="5" borderId="13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8" xfId="0" applyNumberFormat="1" applyFont="1" applyFill="1" applyBorder="1" applyAlignment="1" applyProtection="1">
      <alignment vertical="center" wrapText="1"/>
      <protection hidden="1"/>
    </xf>
    <xf numFmtId="3" fontId="1" fillId="2" borderId="25" xfId="0" applyNumberFormat="1" applyFont="1" applyFill="1" applyBorder="1" applyAlignment="1" applyProtection="1">
      <alignment horizontal="right" vertical="center" wrapText="1"/>
      <protection hidden="1" locked="0"/>
    </xf>
    <xf numFmtId="3" fontId="1" fillId="3" borderId="3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7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33" xfId="0" applyNumberFormat="1" applyFont="1" applyFill="1" applyBorder="1" applyAlignment="1" applyProtection="1">
      <alignment horizontal="right" vertical="center" wrapText="1"/>
      <protection hidden="1"/>
    </xf>
    <xf numFmtId="3" fontId="0" fillId="2" borderId="4" xfId="0" applyNumberFormat="1" applyFont="1" applyFill="1" applyBorder="1" applyAlignment="1" applyProtection="1">
      <alignment horizontal="right" vertical="center" wrapText="1"/>
      <protection hidden="1" locked="0"/>
    </xf>
    <xf numFmtId="3" fontId="1" fillId="2" borderId="15" xfId="0" applyNumberFormat="1" applyFont="1" applyFill="1" applyBorder="1" applyAlignment="1" applyProtection="1">
      <alignment horizontal="right" vertical="center" wrapText="1"/>
      <protection hidden="1" locked="0"/>
    </xf>
    <xf numFmtId="3" fontId="0" fillId="2" borderId="28" xfId="0" applyNumberFormat="1" applyFont="1" applyFill="1" applyBorder="1" applyAlignment="1" applyProtection="1">
      <alignment horizontal="right" vertical="center" wrapText="1"/>
      <protection hidden="1"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hidden="1"/>
    </xf>
    <xf numFmtId="3" fontId="1" fillId="3" borderId="13" xfId="0" applyNumberFormat="1" applyFont="1" applyFill="1" applyBorder="1" applyAlignment="1" applyProtection="1">
      <alignment horizontal="center" vertical="center" wrapText="1"/>
      <protection/>
    </xf>
    <xf numFmtId="3" fontId="1" fillId="3" borderId="26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>
      <alignment horizontal="center" vertical="top" wrapText="1"/>
    </xf>
    <xf numFmtId="2" fontId="1" fillId="5" borderId="1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29" xfId="0" applyNumberFormat="1" applyFont="1" applyFill="1" applyBorder="1" applyAlignment="1" applyProtection="1">
      <alignment horizontal="center" vertical="center" wrapText="1"/>
      <protection/>
    </xf>
    <xf numFmtId="2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 wrapText="1"/>
      <protection locked="0"/>
    </xf>
    <xf numFmtId="3" fontId="1" fillId="5" borderId="30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0" xfId="0" applyNumberFormat="1" applyFont="1" applyFill="1" applyBorder="1" applyAlignment="1" applyProtection="1">
      <alignment horizontal="right" vertical="center" wrapText="1"/>
      <protection hidden="1"/>
    </xf>
    <xf numFmtId="3" fontId="1" fillId="3" borderId="15" xfId="0" applyNumberFormat="1" applyFont="1" applyFill="1" applyBorder="1" applyAlignment="1" applyProtection="1">
      <alignment horizontal="center" vertical="center" wrapText="1"/>
      <protection/>
    </xf>
    <xf numFmtId="3" fontId="1" fillId="3" borderId="27" xfId="0" applyNumberFormat="1" applyFont="1" applyFill="1" applyBorder="1" applyAlignment="1" applyProtection="1">
      <alignment horizontal="center" vertical="center" wrapText="1"/>
      <protection/>
    </xf>
    <xf numFmtId="3" fontId="1" fillId="2" borderId="40" xfId="0" applyNumberFormat="1" applyFont="1" applyFill="1" applyBorder="1" applyAlignment="1" applyProtection="1">
      <alignment horizontal="right" vertical="center" wrapText="1"/>
      <protection hidden="1" locked="0"/>
    </xf>
    <xf numFmtId="0" fontId="1" fillId="3" borderId="3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24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wrapText="1"/>
      <protection/>
    </xf>
    <xf numFmtId="0" fontId="1" fillId="3" borderId="0" xfId="0" applyFont="1" applyFill="1" applyAlignment="1">
      <alignment horizontal="center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  <protection hidden="1" locked="0"/>
    </xf>
    <xf numFmtId="3" fontId="1" fillId="5" borderId="22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9" xfId="0" applyNumberFormat="1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 applyProtection="1">
      <alignment horizontal="right" vertical="center" wrapText="1"/>
      <protection hidden="1" locked="0"/>
    </xf>
    <xf numFmtId="3" fontId="0" fillId="2" borderId="41" xfId="0" applyNumberFormat="1" applyFont="1" applyFill="1" applyBorder="1" applyAlignment="1" applyProtection="1">
      <alignment horizontal="right" vertical="center" wrapText="1"/>
      <protection hidden="1" locked="0"/>
    </xf>
    <xf numFmtId="0" fontId="3" fillId="3" borderId="15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3" borderId="0" xfId="0" applyFont="1" applyFill="1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8" xfId="0" applyNumberFormat="1" applyFont="1" applyFill="1" applyBorder="1" applyAlignment="1" applyProtection="1">
      <alignment horizontal="right" vertical="center" wrapText="1"/>
      <protection hidden="1"/>
    </xf>
    <xf numFmtId="3" fontId="1" fillId="6" borderId="42" xfId="0" applyNumberFormat="1" applyFont="1" applyFill="1" applyBorder="1" applyAlignment="1" applyProtection="1">
      <alignment horizontal="right" vertical="center" wrapText="1"/>
      <protection hidden="1"/>
    </xf>
    <xf numFmtId="3" fontId="0" fillId="6" borderId="43" xfId="0" applyNumberFormat="1" applyFont="1" applyFill="1" applyBorder="1" applyAlignment="1" applyProtection="1">
      <alignment vertical="center" wrapText="1"/>
      <protection hidden="1"/>
    </xf>
    <xf numFmtId="3" fontId="0" fillId="3" borderId="7" xfId="0" applyNumberFormat="1" applyFont="1" applyFill="1" applyBorder="1" applyAlignment="1" applyProtection="1">
      <alignment vertical="center" wrapText="1"/>
      <protection hidden="1"/>
    </xf>
    <xf numFmtId="0" fontId="3" fillId="3" borderId="17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1" fillId="6" borderId="3" xfId="0" applyNumberFormat="1" applyFont="1" applyFill="1" applyBorder="1" applyAlignment="1" applyProtection="1">
      <alignment horizontal="right" vertical="center" wrapText="1"/>
      <protection/>
    </xf>
    <xf numFmtId="2" fontId="0" fillId="6" borderId="7" xfId="0" applyNumberFormat="1" applyFont="1" applyFill="1" applyBorder="1" applyAlignment="1" applyProtection="1">
      <alignment horizontal="right" vertical="center" wrapText="1"/>
      <protection/>
    </xf>
    <xf numFmtId="2" fontId="1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17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31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1" xfId="0" applyNumberFormat="1" applyFont="1" applyFill="1" applyBorder="1" applyAlignment="1" applyProtection="1">
      <alignment horizontal="right" vertical="center" wrapText="1"/>
      <protection hidden="1"/>
    </xf>
    <xf numFmtId="2" fontId="1" fillId="6" borderId="3" xfId="0" applyNumberFormat="1" applyFont="1" applyFill="1" applyBorder="1" applyAlignment="1" applyProtection="1">
      <alignment horizontal="right" vertical="center" wrapText="1"/>
      <protection hidden="1"/>
    </xf>
    <xf numFmtId="2" fontId="1" fillId="3" borderId="13" xfId="0" applyNumberFormat="1" applyFont="1" applyFill="1" applyBorder="1" applyAlignment="1" applyProtection="1">
      <alignment horizontal="center" vertical="center" wrapText="1"/>
      <protection/>
    </xf>
    <xf numFmtId="2" fontId="0" fillId="3" borderId="8" xfId="0" applyNumberFormat="1" applyFont="1" applyFill="1" applyBorder="1" applyAlignment="1" applyProtection="1">
      <alignment horizontal="center" vertical="center" wrapText="1"/>
      <protection/>
    </xf>
    <xf numFmtId="2" fontId="1" fillId="6" borderId="21" xfId="0" applyNumberFormat="1" applyFont="1" applyFill="1" applyBorder="1" applyAlignment="1" applyProtection="1">
      <alignment horizontal="right" vertical="center" wrapText="1"/>
      <protection/>
    </xf>
    <xf numFmtId="2" fontId="1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0" fontId="9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7" fillId="2" borderId="4" xfId="0" applyNumberFormat="1" applyFont="1" applyFill="1" applyBorder="1" applyAlignment="1" applyProtection="1">
      <alignment wrapText="1"/>
      <protection locked="0"/>
    </xf>
    <xf numFmtId="0" fontId="3" fillId="3" borderId="33" xfId="0" applyFont="1" applyFill="1" applyBorder="1" applyAlignment="1">
      <alignment horizontal="center" vertical="top" wrapText="1"/>
    </xf>
    <xf numFmtId="2" fontId="1" fillId="3" borderId="30" xfId="0" applyNumberFormat="1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3" borderId="33" xfId="0" applyFont="1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3" xfId="0" applyFill="1" applyBorder="1" applyAlignment="1">
      <alignment wrapText="1"/>
    </xf>
    <xf numFmtId="0" fontId="7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showGridLines="0" tabSelected="1" view="pageBreakPreview" zoomScaleSheetLayoutView="100" workbookViewId="0" topLeftCell="A7">
      <selection activeCell="P15" sqref="P15"/>
    </sheetView>
  </sheetViews>
  <sheetFormatPr defaultColWidth="9.125" defaultRowHeight="12.75"/>
  <cols>
    <col min="1" max="1" width="3.875" style="2" customWidth="1"/>
    <col min="2" max="3" width="4.625" style="2" customWidth="1"/>
    <col min="4" max="4" width="4.00390625" style="2" customWidth="1"/>
    <col min="5" max="5" width="4.75390625" style="2" customWidth="1"/>
    <col min="6" max="6" width="3.875" style="2" customWidth="1"/>
    <col min="7" max="8" width="4.00390625" style="2" customWidth="1"/>
    <col min="9" max="9" width="3.625" style="2" customWidth="1"/>
    <col min="10" max="10" width="2.25390625" style="2" customWidth="1"/>
    <col min="11" max="11" width="4.25390625" style="2" customWidth="1"/>
    <col min="12" max="12" width="4.875" style="2" customWidth="1"/>
    <col min="13" max="13" width="4.25390625" style="2" customWidth="1"/>
    <col min="14" max="14" width="4.75390625" style="2" customWidth="1"/>
    <col min="15" max="15" width="5.125" style="2" customWidth="1"/>
    <col min="16" max="16" width="5.875" style="2" customWidth="1"/>
    <col min="17" max="17" width="4.125" style="2" customWidth="1"/>
    <col min="18" max="18" width="5.00390625" style="2" customWidth="1"/>
    <col min="19" max="19" width="4.625" style="2" customWidth="1"/>
    <col min="20" max="20" width="6.25390625" style="2" customWidth="1"/>
    <col min="21" max="21" width="6.125" style="2" customWidth="1"/>
    <col min="22" max="22" width="5.875" style="2" customWidth="1"/>
    <col min="23" max="23" width="6.375" style="2" customWidth="1"/>
    <col min="24" max="24" width="6.875" style="2" customWidth="1"/>
    <col min="25" max="25" width="5.625" style="2" customWidth="1"/>
    <col min="26" max="27" width="4.875" style="2" customWidth="1"/>
    <col min="28" max="28" width="7.25390625" style="2" customWidth="1"/>
    <col min="29" max="29" width="4.75390625" style="2" customWidth="1"/>
    <col min="30" max="16384" width="9.125" style="2" customWidth="1"/>
  </cols>
  <sheetData>
    <row r="1" spans="1:29" ht="84.75" customHeight="1">
      <c r="A1" s="43"/>
      <c r="B1" s="14"/>
      <c r="C1" s="14"/>
      <c r="D1" s="14"/>
      <c r="E1" s="14"/>
      <c r="F1" s="14"/>
      <c r="G1" s="14"/>
      <c r="H1" s="14"/>
      <c r="I1" s="14"/>
      <c r="J1" s="14"/>
      <c r="K1" s="35"/>
      <c r="L1" s="35"/>
      <c r="M1" s="35"/>
      <c r="N1" s="35"/>
      <c r="O1" s="35"/>
      <c r="P1" s="182" t="s">
        <v>0</v>
      </c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29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59.25" customHeight="1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</row>
    <row r="5" spans="1:29" ht="6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2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47"/>
      <c r="AA6" s="47"/>
      <c r="AB6" s="175" t="s">
        <v>37</v>
      </c>
      <c r="AC6" s="176"/>
    </row>
    <row r="7" spans="1:29" ht="21" customHeight="1">
      <c r="A7" s="19"/>
      <c r="B7" s="19"/>
      <c r="C7" s="19"/>
      <c r="D7" s="19"/>
      <c r="E7" s="19"/>
      <c r="F7" s="19"/>
      <c r="G7" s="19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19"/>
      <c r="Y7" s="66" t="s">
        <v>80</v>
      </c>
      <c r="Z7" s="67"/>
      <c r="AA7" s="19"/>
      <c r="AB7" s="177" t="s">
        <v>50</v>
      </c>
      <c r="AC7" s="178"/>
    </row>
    <row r="8" spans="1:29" ht="29.25" customHeight="1">
      <c r="A8" s="65"/>
      <c r="B8" s="65"/>
      <c r="C8" s="65"/>
      <c r="D8" s="65"/>
      <c r="E8" s="65"/>
      <c r="F8" s="65"/>
      <c r="G8" s="161" t="s">
        <v>102</v>
      </c>
      <c r="H8" s="161"/>
      <c r="I8" s="161"/>
      <c r="J8" s="161"/>
      <c r="K8" s="161"/>
      <c r="L8" s="162" t="s">
        <v>144</v>
      </c>
      <c r="M8" s="162"/>
      <c r="N8" s="162"/>
      <c r="O8" s="162"/>
      <c r="P8" s="162"/>
      <c r="Q8" s="162"/>
      <c r="R8" s="162"/>
      <c r="S8" s="162"/>
      <c r="T8" s="69">
        <v>20</v>
      </c>
      <c r="U8" s="70">
        <v>12</v>
      </c>
      <c r="V8" s="68" t="s">
        <v>71</v>
      </c>
      <c r="W8" s="68"/>
      <c r="X8" s="47"/>
      <c r="Y8" s="184"/>
      <c r="Z8" s="184"/>
      <c r="AA8" s="163"/>
      <c r="AB8" s="172"/>
      <c r="AC8" s="173"/>
    </row>
    <row r="9" spans="1:29" ht="24.75" customHeight="1">
      <c r="A9" s="164"/>
      <c r="B9" s="164"/>
      <c r="C9" s="164"/>
      <c r="D9" s="164"/>
      <c r="E9" s="164"/>
      <c r="F9" s="164"/>
      <c r="G9" s="164"/>
      <c r="H9" s="164"/>
      <c r="I9" s="164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47"/>
      <c r="Y9" s="184"/>
      <c r="Z9" s="184"/>
      <c r="AA9" s="163"/>
      <c r="AB9" s="172"/>
      <c r="AC9" s="173"/>
    </row>
    <row r="10" spans="1:29" s="3" customFormat="1" ht="31.5" customHeight="1">
      <c r="A10" s="179" t="s">
        <v>5</v>
      </c>
      <c r="B10" s="179"/>
      <c r="C10" s="179"/>
      <c r="D10" s="179"/>
      <c r="E10" s="179"/>
      <c r="F10" s="179"/>
      <c r="G10" s="179"/>
      <c r="H10" s="179"/>
      <c r="I10" s="179"/>
      <c r="J10" s="167" t="s">
        <v>145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71"/>
      <c r="Z10" s="71"/>
      <c r="AA10" s="71"/>
      <c r="AB10" s="172"/>
      <c r="AC10" s="173"/>
    </row>
    <row r="11" spans="1:29" s="3" customFormat="1" ht="27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81" t="s">
        <v>1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65"/>
      <c r="Z11" s="65"/>
      <c r="AA11" s="65"/>
      <c r="AB11" s="165"/>
      <c r="AC11" s="166"/>
    </row>
    <row r="12" spans="1:29" s="3" customFormat="1" ht="26.25" customHeight="1">
      <c r="A12" s="180" t="s">
        <v>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65"/>
      <c r="Z12" s="65"/>
      <c r="AA12" s="65"/>
      <c r="AB12" s="165"/>
      <c r="AC12" s="166"/>
    </row>
    <row r="13" spans="1:29" s="3" customFormat="1" ht="41.25" customHeight="1">
      <c r="A13" s="158" t="s">
        <v>3</v>
      </c>
      <c r="B13" s="158"/>
      <c r="C13" s="158"/>
      <c r="D13" s="158"/>
      <c r="E13" s="158"/>
      <c r="F13" s="158"/>
      <c r="G13" s="158"/>
      <c r="H13" s="155" t="s">
        <v>150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65"/>
      <c r="AB13" s="165"/>
      <c r="AC13" s="166"/>
    </row>
    <row r="14" spans="1:29" s="3" customFormat="1" ht="18.75" customHeight="1">
      <c r="A14" s="157"/>
      <c r="B14" s="157"/>
      <c r="C14" s="157"/>
      <c r="D14" s="157"/>
      <c r="E14" s="157"/>
      <c r="F14" s="157"/>
      <c r="G14" s="157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65"/>
      <c r="Z14" s="65"/>
      <c r="AA14" s="65"/>
      <c r="AB14" s="165"/>
      <c r="AC14" s="166"/>
    </row>
    <row r="15" spans="1:29" s="3" customFormat="1" ht="17.25" customHeight="1">
      <c r="A15" s="65"/>
      <c r="B15" s="65"/>
      <c r="C15" s="65"/>
      <c r="D15" s="65"/>
      <c r="E15" s="73"/>
      <c r="F15" s="73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165"/>
      <c r="AC15" s="166"/>
    </row>
    <row r="16" spans="1:30" s="3" customFormat="1" ht="17.25" customHeight="1" thickBot="1">
      <c r="A16" s="179" t="s">
        <v>85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65"/>
      <c r="V16" s="65"/>
      <c r="W16" s="65"/>
      <c r="X16" s="65"/>
      <c r="Y16" s="184" t="s">
        <v>55</v>
      </c>
      <c r="Z16" s="184"/>
      <c r="AA16" s="163"/>
      <c r="AB16" s="170">
        <v>383</v>
      </c>
      <c r="AC16" s="171"/>
      <c r="AD16" s="7"/>
    </row>
    <row r="17" spans="1:29" s="3" customFormat="1" ht="15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32" s="5" customFormat="1" ht="19.5" customHeight="1" hidden="1">
      <c r="A18" s="168" t="s">
        <v>139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9"/>
      <c r="L18" s="9"/>
      <c r="M18" s="9"/>
      <c r="N18" s="9"/>
      <c r="O18" s="9"/>
      <c r="P18" s="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  <c r="AE18" s="9"/>
      <c r="AF18" s="9"/>
    </row>
    <row r="19" spans="1:10" s="3" customFormat="1" ht="15" hidden="1">
      <c r="A19" s="48" t="s">
        <v>136</v>
      </c>
      <c r="B19" s="48"/>
      <c r="C19" s="48"/>
      <c r="D19" s="48"/>
      <c r="E19" s="48"/>
      <c r="F19" s="48"/>
      <c r="G19" s="49"/>
      <c r="H19" s="50"/>
      <c r="I19" s="50"/>
      <c r="J19" s="50"/>
    </row>
    <row r="20" spans="1:10" ht="15.75" hidden="1">
      <c r="A20" s="54" t="s">
        <v>138</v>
      </c>
      <c r="B20" s="55">
        <v>40881</v>
      </c>
      <c r="C20" s="56"/>
      <c r="D20" s="56"/>
      <c r="E20" s="56"/>
      <c r="F20" s="56"/>
      <c r="G20" s="57"/>
      <c r="H20" s="57"/>
      <c r="I20" s="57"/>
      <c r="J20" s="57"/>
    </row>
    <row r="21" spans="1:10" s="3" customFormat="1" ht="15.75" hidden="1">
      <c r="A21" s="51" t="s">
        <v>135</v>
      </c>
      <c r="B21" s="52" t="s">
        <v>32</v>
      </c>
      <c r="C21" s="53"/>
      <c r="D21" s="53"/>
      <c r="E21" s="53"/>
      <c r="F21" s="53"/>
      <c r="G21" s="49"/>
      <c r="H21" s="50"/>
      <c r="I21" s="50"/>
      <c r="J21" s="50"/>
    </row>
    <row r="22" spans="1:10" ht="15.75" hidden="1">
      <c r="A22" s="58" t="s">
        <v>137</v>
      </c>
      <c r="B22" s="59"/>
      <c r="C22" s="60"/>
      <c r="D22" s="60"/>
      <c r="E22" s="60"/>
      <c r="F22" s="60"/>
      <c r="G22" s="61"/>
      <c r="H22" s="61"/>
      <c r="I22" s="61"/>
      <c r="J22" s="61"/>
    </row>
    <row r="23" spans="1:10" ht="12.7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62"/>
      <c r="B24" s="63"/>
      <c r="C24" s="64"/>
      <c r="D24" s="50"/>
      <c r="E24" s="50"/>
      <c r="F24" s="50"/>
      <c r="G24" s="50"/>
      <c r="H24" s="50"/>
      <c r="I24" s="50"/>
      <c r="J24" s="50"/>
    </row>
    <row r="25" spans="1:10" ht="12.7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44"/>
      <c r="B26" s="44"/>
      <c r="C26" s="44"/>
      <c r="D26" s="44"/>
      <c r="E26" s="44"/>
      <c r="F26" s="44"/>
      <c r="G26" s="44"/>
      <c r="H26" s="44"/>
      <c r="I26" s="44"/>
      <c r="J26" s="44"/>
    </row>
  </sheetData>
  <sheetProtection/>
  <mergeCells count="30">
    <mergeCell ref="Y16:AA16"/>
    <mergeCell ref="A16:T16"/>
    <mergeCell ref="H13:Z13"/>
    <mergeCell ref="H14:X14"/>
    <mergeCell ref="A14:G14"/>
    <mergeCell ref="A13:G13"/>
    <mergeCell ref="A10:I10"/>
    <mergeCell ref="A12:X12"/>
    <mergeCell ref="J11:X11"/>
    <mergeCell ref="P1:AC1"/>
    <mergeCell ref="A4:AC4"/>
    <mergeCell ref="Y9:AA9"/>
    <mergeCell ref="A9:I9"/>
    <mergeCell ref="G8:K8"/>
    <mergeCell ref="Y8:AA8"/>
    <mergeCell ref="L8:S8"/>
    <mergeCell ref="AB6:AC6"/>
    <mergeCell ref="AB8:AC8"/>
    <mergeCell ref="AB7:AC7"/>
    <mergeCell ref="AB9:AC9"/>
    <mergeCell ref="AB14:AC14"/>
    <mergeCell ref="AB15:AC15"/>
    <mergeCell ref="J10:X10"/>
    <mergeCell ref="A18:J18"/>
    <mergeCell ref="AB16:AC16"/>
    <mergeCell ref="AB10:AC10"/>
    <mergeCell ref="AB11:AC11"/>
    <mergeCell ref="AB12:AC12"/>
    <mergeCell ref="AB13:AC13"/>
    <mergeCell ref="A11:I11"/>
  </mergeCells>
  <printOptions/>
  <pageMargins left="0.3937007874015748" right="0.1968503937007874" top="0.5905511811023623" bottom="0.3937007874015748" header="0.1968503937007874" footer="0.1968503937007874"/>
  <pageSetup blackAndWhite="1"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showGridLines="0" view="pageBreakPreview" zoomScaleSheetLayoutView="100" workbookViewId="0" topLeftCell="A58">
      <selection activeCell="A75" sqref="A75"/>
    </sheetView>
  </sheetViews>
  <sheetFormatPr defaultColWidth="9.125" defaultRowHeight="12.75"/>
  <cols>
    <col min="1" max="1" width="36.875" style="2" customWidth="1"/>
    <col min="2" max="2" width="6.00390625" style="2" customWidth="1"/>
    <col min="3" max="4" width="12.875" style="2" customWidth="1"/>
    <col min="5" max="5" width="6.875" style="2" customWidth="1"/>
    <col min="6" max="6" width="9.625" style="2" customWidth="1"/>
    <col min="7" max="7" width="14.25390625" style="2" customWidth="1"/>
    <col min="8" max="8" width="5.00390625" style="2" customWidth="1"/>
    <col min="9" max="9" width="7.625" style="2" customWidth="1"/>
    <col min="10" max="10" width="12.75390625" style="2" customWidth="1"/>
    <col min="11" max="11" width="14.375" style="2" customWidth="1"/>
    <col min="12" max="12" width="7.00390625" style="2" customWidth="1"/>
    <col min="13" max="13" width="8.00390625" style="2" customWidth="1"/>
    <col min="14" max="14" width="14.625" style="2" customWidth="1"/>
    <col min="15" max="16384" width="9.125" style="2" customWidth="1"/>
  </cols>
  <sheetData>
    <row r="1" spans="1:14" ht="5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79"/>
      <c r="L1" s="279"/>
      <c r="M1" s="279"/>
      <c r="N1" s="279"/>
    </row>
    <row r="2" spans="1:14" ht="43.5" customHeight="1">
      <c r="A2" s="269" t="s">
        <v>92</v>
      </c>
      <c r="B2" s="269"/>
      <c r="C2" s="269"/>
      <c r="D2" s="269"/>
      <c r="E2" s="269"/>
      <c r="F2" s="269"/>
      <c r="G2" s="269"/>
      <c r="H2" s="269"/>
      <c r="I2" s="270"/>
      <c r="J2" s="270"/>
      <c r="K2" s="270"/>
      <c r="L2" s="270"/>
      <c r="M2" s="270"/>
      <c r="N2" s="270"/>
    </row>
    <row r="3" spans="1:14" ht="23.25" customHeight="1">
      <c r="A3" s="204" t="s">
        <v>87</v>
      </c>
      <c r="B3" s="180"/>
      <c r="C3" s="180"/>
      <c r="D3" s="180"/>
      <c r="E3" s="205"/>
      <c r="F3" s="215" t="s">
        <v>63</v>
      </c>
      <c r="G3" s="220" t="s">
        <v>54</v>
      </c>
      <c r="H3" s="221"/>
      <c r="I3" s="258" t="s">
        <v>46</v>
      </c>
      <c r="J3" s="258"/>
      <c r="K3" s="258"/>
      <c r="L3" s="258"/>
      <c r="M3" s="259"/>
      <c r="N3" s="259"/>
    </row>
    <row r="4" spans="1:14" ht="35.25" customHeight="1">
      <c r="A4" s="206"/>
      <c r="B4" s="207"/>
      <c r="C4" s="207"/>
      <c r="D4" s="207"/>
      <c r="E4" s="208"/>
      <c r="F4" s="199"/>
      <c r="G4" s="222"/>
      <c r="H4" s="223"/>
      <c r="I4" s="206" t="s">
        <v>8</v>
      </c>
      <c r="J4" s="256"/>
      <c r="K4" s="206" t="s">
        <v>6</v>
      </c>
      <c r="L4" s="263"/>
      <c r="M4" s="260" t="s">
        <v>7</v>
      </c>
      <c r="N4" s="260"/>
    </row>
    <row r="5" spans="1:14" ht="35.25" customHeight="1">
      <c r="A5" s="209"/>
      <c r="B5" s="210"/>
      <c r="C5" s="210"/>
      <c r="D5" s="210"/>
      <c r="E5" s="211"/>
      <c r="F5" s="200"/>
      <c r="G5" s="224"/>
      <c r="H5" s="225"/>
      <c r="I5" s="209"/>
      <c r="J5" s="257"/>
      <c r="K5" s="209"/>
      <c r="L5" s="210"/>
      <c r="M5" s="261"/>
      <c r="N5" s="261"/>
    </row>
    <row r="6" spans="1:14" ht="16.5" customHeight="1">
      <c r="A6" s="212">
        <v>1</v>
      </c>
      <c r="B6" s="213"/>
      <c r="C6" s="213"/>
      <c r="D6" s="213"/>
      <c r="E6" s="214"/>
      <c r="F6" s="13">
        <v>2</v>
      </c>
      <c r="G6" s="212">
        <v>3</v>
      </c>
      <c r="H6" s="216"/>
      <c r="I6" s="212">
        <v>4</v>
      </c>
      <c r="J6" s="216"/>
      <c r="K6" s="212">
        <v>5</v>
      </c>
      <c r="L6" s="213"/>
      <c r="M6" s="262">
        <v>6</v>
      </c>
      <c r="N6" s="262"/>
    </row>
    <row r="7" spans="1:14" ht="39" customHeight="1">
      <c r="A7" s="196" t="s">
        <v>9</v>
      </c>
      <c r="B7" s="196"/>
      <c r="C7" s="196"/>
      <c r="D7" s="196"/>
      <c r="E7" s="196"/>
      <c r="F7" s="76" t="s">
        <v>39</v>
      </c>
      <c r="G7" s="217">
        <f>M7</f>
        <v>3652143</v>
      </c>
      <c r="H7" s="218"/>
      <c r="I7" s="202" t="s">
        <v>30</v>
      </c>
      <c r="J7" s="219"/>
      <c r="K7" s="202" t="s">
        <v>30</v>
      </c>
      <c r="L7" s="203"/>
      <c r="M7" s="264">
        <v>3652143</v>
      </c>
      <c r="N7" s="264"/>
    </row>
    <row r="8" spans="1:14" ht="34.5" customHeight="1">
      <c r="A8" s="196" t="s">
        <v>10</v>
      </c>
      <c r="B8" s="196"/>
      <c r="C8" s="196"/>
      <c r="D8" s="196"/>
      <c r="E8" s="196"/>
      <c r="F8" s="77" t="s">
        <v>121</v>
      </c>
      <c r="G8" s="253" t="s">
        <v>30</v>
      </c>
      <c r="H8" s="281"/>
      <c r="I8" s="229">
        <v>1</v>
      </c>
      <c r="J8" s="230"/>
      <c r="K8" s="227">
        <v>30</v>
      </c>
      <c r="L8" s="228"/>
      <c r="M8" s="226">
        <v>1788</v>
      </c>
      <c r="N8" s="226"/>
    </row>
    <row r="9" spans="1:14" ht="41.25" customHeight="1">
      <c r="A9" s="196" t="s">
        <v>113</v>
      </c>
      <c r="B9" s="196"/>
      <c r="C9" s="196"/>
      <c r="D9" s="196"/>
      <c r="E9" s="196"/>
      <c r="F9" s="78" t="s">
        <v>99</v>
      </c>
      <c r="G9" s="231">
        <f>SUM(I9:N9)</f>
        <v>20491</v>
      </c>
      <c r="H9" s="232"/>
      <c r="I9" s="234">
        <f>SUM(I11:J13)</f>
        <v>14</v>
      </c>
      <c r="J9" s="235"/>
      <c r="K9" s="231">
        <f>SUM(K11:L13)</f>
        <v>238</v>
      </c>
      <c r="L9" s="233"/>
      <c r="M9" s="265">
        <f>SUM(M12:N13)</f>
        <v>20239</v>
      </c>
      <c r="N9" s="265"/>
    </row>
    <row r="10" spans="1:14" s="14" customFormat="1" ht="25.5" customHeight="1">
      <c r="A10" s="196" t="s">
        <v>36</v>
      </c>
      <c r="B10" s="196"/>
      <c r="C10" s="196"/>
      <c r="D10" s="196"/>
      <c r="E10" s="196"/>
      <c r="F10" s="78"/>
      <c r="G10" s="237"/>
      <c r="H10" s="238"/>
      <c r="I10" s="237"/>
      <c r="J10" s="285"/>
      <c r="K10" s="237"/>
      <c r="L10" s="239"/>
      <c r="M10" s="243"/>
      <c r="N10" s="243"/>
    </row>
    <row r="11" spans="1:14" ht="30" customHeight="1">
      <c r="A11" s="197" t="s">
        <v>73</v>
      </c>
      <c r="B11" s="197"/>
      <c r="C11" s="197"/>
      <c r="D11" s="197"/>
      <c r="E11" s="197"/>
      <c r="F11" s="79" t="s">
        <v>72</v>
      </c>
      <c r="G11" s="234">
        <f>SUM(I11:L11)</f>
        <v>37</v>
      </c>
      <c r="H11" s="282"/>
      <c r="I11" s="229">
        <v>7</v>
      </c>
      <c r="J11" s="230"/>
      <c r="K11" s="227">
        <v>30</v>
      </c>
      <c r="L11" s="240"/>
      <c r="M11" s="244" t="s">
        <v>30</v>
      </c>
      <c r="N11" s="245"/>
    </row>
    <row r="12" spans="1:14" ht="36" customHeight="1">
      <c r="A12" s="196" t="s">
        <v>107</v>
      </c>
      <c r="B12" s="196"/>
      <c r="C12" s="196"/>
      <c r="D12" s="196"/>
      <c r="E12" s="196"/>
      <c r="F12" s="79" t="s">
        <v>51</v>
      </c>
      <c r="G12" s="231">
        <f>SUM(I12:N12)</f>
        <v>0</v>
      </c>
      <c r="H12" s="232"/>
      <c r="I12" s="229"/>
      <c r="J12" s="230"/>
      <c r="K12" s="241"/>
      <c r="L12" s="242"/>
      <c r="M12" s="236"/>
      <c r="N12" s="236"/>
    </row>
    <row r="13" spans="1:14" ht="36.75" customHeight="1">
      <c r="A13" s="196" t="s">
        <v>118</v>
      </c>
      <c r="B13" s="196"/>
      <c r="C13" s="196"/>
      <c r="D13" s="196"/>
      <c r="E13" s="196"/>
      <c r="F13" s="77" t="s">
        <v>126</v>
      </c>
      <c r="G13" s="231">
        <f>SUM(I13:N13)</f>
        <v>20454</v>
      </c>
      <c r="H13" s="232"/>
      <c r="I13" s="229">
        <v>7</v>
      </c>
      <c r="J13" s="230"/>
      <c r="K13" s="241">
        <v>208</v>
      </c>
      <c r="L13" s="242"/>
      <c r="M13" s="236">
        <v>20239</v>
      </c>
      <c r="N13" s="236"/>
    </row>
    <row r="14" spans="1:14" ht="45.75" customHeight="1">
      <c r="A14" s="196" t="s">
        <v>11</v>
      </c>
      <c r="B14" s="196"/>
      <c r="C14" s="196"/>
      <c r="D14" s="196"/>
      <c r="E14" s="196"/>
      <c r="F14" s="77" t="s">
        <v>34</v>
      </c>
      <c r="G14" s="231">
        <f>SUM(I14:L14)</f>
        <v>92</v>
      </c>
      <c r="H14" s="232"/>
      <c r="I14" s="229">
        <v>62</v>
      </c>
      <c r="J14" s="230"/>
      <c r="K14" s="241">
        <v>30</v>
      </c>
      <c r="L14" s="242"/>
      <c r="M14" s="253" t="s">
        <v>30</v>
      </c>
      <c r="N14" s="254"/>
    </row>
    <row r="15" spans="1:14" ht="42" customHeight="1">
      <c r="A15" s="266" t="s">
        <v>12</v>
      </c>
      <c r="B15" s="266"/>
      <c r="C15" s="266"/>
      <c r="D15" s="266"/>
      <c r="E15" s="266"/>
      <c r="F15" s="81" t="s">
        <v>61</v>
      </c>
      <c r="G15" s="251">
        <f>SUM(I15:N15)</f>
        <v>1951</v>
      </c>
      <c r="H15" s="252"/>
      <c r="I15" s="283">
        <v>48</v>
      </c>
      <c r="J15" s="284"/>
      <c r="K15" s="274">
        <v>188</v>
      </c>
      <c r="L15" s="275"/>
      <c r="M15" s="255">
        <v>1715</v>
      </c>
      <c r="N15" s="255"/>
    </row>
    <row r="16" spans="1:14" s="14" customFormat="1" ht="84" customHeight="1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7"/>
      <c r="L16" s="18"/>
      <c r="M16" s="18"/>
      <c r="N16" s="18"/>
    </row>
    <row r="17" spans="1:14" s="19" customFormat="1" ht="36" customHeight="1">
      <c r="A17" s="269" t="s">
        <v>28</v>
      </c>
      <c r="B17" s="269"/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s="20" customFormat="1" ht="24" customHeight="1">
      <c r="A18" s="198" t="s">
        <v>87</v>
      </c>
      <c r="B18" s="198" t="s">
        <v>63</v>
      </c>
      <c r="C18" s="280" t="s">
        <v>64</v>
      </c>
      <c r="D18" s="201" t="s">
        <v>128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1:14" s="20" customFormat="1" ht="27.75" customHeight="1">
      <c r="A19" s="199"/>
      <c r="B19" s="199"/>
      <c r="C19" s="199"/>
      <c r="D19" s="267" t="s">
        <v>16</v>
      </c>
      <c r="E19" s="268"/>
      <c r="F19" s="268"/>
      <c r="G19" s="268"/>
      <c r="H19" s="268"/>
      <c r="I19" s="211"/>
      <c r="J19" s="267" t="s">
        <v>17</v>
      </c>
      <c r="K19" s="268"/>
      <c r="L19" s="268"/>
      <c r="M19" s="211"/>
      <c r="N19" s="272" t="s">
        <v>140</v>
      </c>
    </row>
    <row r="20" spans="1:14" s="20" customFormat="1" ht="12.75" customHeight="1">
      <c r="A20" s="199"/>
      <c r="B20" s="199"/>
      <c r="C20" s="199"/>
      <c r="D20" s="198" t="s">
        <v>91</v>
      </c>
      <c r="E20" s="276" t="s">
        <v>40</v>
      </c>
      <c r="F20" s="277"/>
      <c r="G20" s="277"/>
      <c r="H20" s="277"/>
      <c r="I20" s="278"/>
      <c r="J20" s="272" t="s">
        <v>91</v>
      </c>
      <c r="K20" s="276" t="s">
        <v>40</v>
      </c>
      <c r="L20" s="277"/>
      <c r="M20" s="278"/>
      <c r="N20" s="272"/>
    </row>
    <row r="21" spans="1:14" s="20" customFormat="1" ht="84.75" customHeight="1">
      <c r="A21" s="200"/>
      <c r="B21" s="200"/>
      <c r="C21" s="200"/>
      <c r="D21" s="200"/>
      <c r="E21" s="267" t="s">
        <v>29</v>
      </c>
      <c r="F21" s="271"/>
      <c r="G21" s="21" t="s">
        <v>13</v>
      </c>
      <c r="H21" s="267" t="s">
        <v>14</v>
      </c>
      <c r="I21" s="211"/>
      <c r="J21" s="273"/>
      <c r="K21" s="21" t="s">
        <v>15</v>
      </c>
      <c r="L21" s="286" t="s">
        <v>14</v>
      </c>
      <c r="M21" s="208"/>
      <c r="N21" s="273"/>
    </row>
    <row r="22" spans="1:14" s="24" customFormat="1" ht="12.75">
      <c r="A22" s="22">
        <v>1</v>
      </c>
      <c r="B22" s="23">
        <v>2</v>
      </c>
      <c r="C22" s="23">
        <v>3</v>
      </c>
      <c r="D22" s="23">
        <v>4</v>
      </c>
      <c r="E22" s="186">
        <v>5</v>
      </c>
      <c r="F22" s="187"/>
      <c r="G22" s="23">
        <v>6</v>
      </c>
      <c r="H22" s="186">
        <v>7</v>
      </c>
      <c r="I22" s="187"/>
      <c r="J22" s="23">
        <v>8</v>
      </c>
      <c r="K22" s="23">
        <v>9</v>
      </c>
      <c r="L22" s="186">
        <v>10</v>
      </c>
      <c r="M22" s="214"/>
      <c r="N22" s="23">
        <v>11</v>
      </c>
    </row>
    <row r="23" spans="1:14" s="5" customFormat="1" ht="55.5" customHeight="1">
      <c r="A23" s="82" t="s">
        <v>112</v>
      </c>
      <c r="B23" s="83" t="s">
        <v>90</v>
      </c>
      <c r="C23" s="97">
        <f>SUM(D23,J23,N23)</f>
        <v>27300131.52</v>
      </c>
      <c r="D23" s="97">
        <f>SUM(E23:I23)</f>
        <v>7052656.6899999995</v>
      </c>
      <c r="E23" s="192">
        <f>SUM(E25:F27)</f>
        <v>5834708.6899999995</v>
      </c>
      <c r="F23" s="193"/>
      <c r="G23" s="97">
        <f>SUM(G25:G27)</f>
        <v>1217948</v>
      </c>
      <c r="H23" s="192">
        <f>SUM(H25:I26)</f>
        <v>0</v>
      </c>
      <c r="I23" s="193"/>
      <c r="J23" s="97">
        <f>SUM(K23:M23)</f>
        <v>5450697.5600000005</v>
      </c>
      <c r="K23" s="97">
        <f>SUM(K25:K27)</f>
        <v>1702292.23</v>
      </c>
      <c r="L23" s="192">
        <f>SUM(L25:M27)</f>
        <v>3748405.33</v>
      </c>
      <c r="M23" s="193"/>
      <c r="N23" s="99">
        <f>SUM(N25:N27)</f>
        <v>14796777.27</v>
      </c>
    </row>
    <row r="24" spans="1:14" s="25" customFormat="1" ht="25.5" customHeight="1">
      <c r="A24" s="84" t="s">
        <v>89</v>
      </c>
      <c r="B24" s="85"/>
      <c r="C24" s="100"/>
      <c r="D24" s="100"/>
      <c r="E24" s="154"/>
      <c r="F24" s="154"/>
      <c r="G24" s="100"/>
      <c r="H24" s="154"/>
      <c r="I24" s="154"/>
      <c r="J24" s="100"/>
      <c r="K24" s="100"/>
      <c r="L24" s="154"/>
      <c r="M24" s="154"/>
      <c r="N24" s="101"/>
    </row>
    <row r="25" spans="1:14" s="5" customFormat="1" ht="78" customHeight="1">
      <c r="A25" s="86" t="s">
        <v>18</v>
      </c>
      <c r="B25" s="87" t="s">
        <v>66</v>
      </c>
      <c r="C25" s="102">
        <f aca="true" t="shared" si="0" ref="C25:C30">SUM(D25,J25,N25)</f>
        <v>0</v>
      </c>
      <c r="D25" s="102">
        <f aca="true" t="shared" si="1" ref="D25:D30">SUM(E25:I25)</f>
        <v>0</v>
      </c>
      <c r="E25" s="194"/>
      <c r="F25" s="195"/>
      <c r="G25" s="137"/>
      <c r="H25" s="194"/>
      <c r="I25" s="195"/>
      <c r="J25" s="102">
        <f aca="true" t="shared" si="2" ref="J25:J30">SUM(K25:M25)</f>
        <v>0</v>
      </c>
      <c r="K25" s="103"/>
      <c r="L25" s="287"/>
      <c r="M25" s="288"/>
      <c r="N25" s="104"/>
    </row>
    <row r="26" spans="1:14" s="5" customFormat="1" ht="64.5" customHeight="1">
      <c r="A26" s="88" t="s">
        <v>74</v>
      </c>
      <c r="B26" s="89" t="s">
        <v>41</v>
      </c>
      <c r="C26" s="105">
        <f t="shared" si="0"/>
        <v>21905771.119999997</v>
      </c>
      <c r="D26" s="105">
        <f t="shared" si="1"/>
        <v>2343313.59</v>
      </c>
      <c r="E26" s="188">
        <v>1125365.59</v>
      </c>
      <c r="F26" s="189"/>
      <c r="G26" s="134">
        <v>1217948</v>
      </c>
      <c r="H26" s="188"/>
      <c r="I26" s="189"/>
      <c r="J26" s="105">
        <f t="shared" si="2"/>
        <v>4765680.26</v>
      </c>
      <c r="K26" s="107">
        <v>1017274.93</v>
      </c>
      <c r="L26" s="289">
        <v>3748405.33</v>
      </c>
      <c r="M26" s="290"/>
      <c r="N26" s="109">
        <v>14796777.27</v>
      </c>
    </row>
    <row r="27" spans="1:14" s="5" customFormat="1" ht="84" customHeight="1">
      <c r="A27" s="84" t="s">
        <v>42</v>
      </c>
      <c r="B27" s="89" t="s">
        <v>119</v>
      </c>
      <c r="C27" s="105">
        <f t="shared" si="0"/>
        <v>5394360.399999999</v>
      </c>
      <c r="D27" s="105">
        <f>SUM(E27:G27)</f>
        <v>4709343.1</v>
      </c>
      <c r="E27" s="188">
        <v>4709343.1</v>
      </c>
      <c r="F27" s="189"/>
      <c r="G27" s="134"/>
      <c r="H27" s="146" t="s">
        <v>30</v>
      </c>
      <c r="I27" s="147"/>
      <c r="J27" s="105">
        <f>K27</f>
        <v>685017.3</v>
      </c>
      <c r="K27" s="107">
        <v>685017.3</v>
      </c>
      <c r="L27" s="146" t="s">
        <v>30</v>
      </c>
      <c r="M27" s="147"/>
      <c r="N27" s="122" t="s">
        <v>30</v>
      </c>
    </row>
    <row r="28" spans="1:14" s="5" customFormat="1" ht="54.75" customHeight="1">
      <c r="A28" s="88" t="s">
        <v>19</v>
      </c>
      <c r="B28" s="89" t="s">
        <v>127</v>
      </c>
      <c r="C28" s="105">
        <f t="shared" si="0"/>
        <v>0</v>
      </c>
      <c r="D28" s="105">
        <f t="shared" si="1"/>
        <v>0</v>
      </c>
      <c r="E28" s="188"/>
      <c r="F28" s="189"/>
      <c r="G28" s="134"/>
      <c r="H28" s="188"/>
      <c r="I28" s="189"/>
      <c r="J28" s="105">
        <f t="shared" si="2"/>
        <v>0</v>
      </c>
      <c r="K28" s="107"/>
      <c r="L28" s="289"/>
      <c r="M28" s="290"/>
      <c r="N28" s="109"/>
    </row>
    <row r="29" spans="1:14" s="5" customFormat="1" ht="36" customHeight="1">
      <c r="A29" s="88" t="s">
        <v>108</v>
      </c>
      <c r="B29" s="89" t="s">
        <v>106</v>
      </c>
      <c r="C29" s="105">
        <f t="shared" si="0"/>
        <v>811851.56</v>
      </c>
      <c r="D29" s="105">
        <f>SUM(E29:G29)</f>
        <v>563278.0800000001</v>
      </c>
      <c r="E29" s="188">
        <v>146739.88</v>
      </c>
      <c r="F29" s="189"/>
      <c r="G29" s="134">
        <v>416538.2</v>
      </c>
      <c r="H29" s="146" t="s">
        <v>30</v>
      </c>
      <c r="I29" s="147"/>
      <c r="J29" s="105">
        <f>K29</f>
        <v>248573.48</v>
      </c>
      <c r="K29" s="107">
        <v>248573.48</v>
      </c>
      <c r="L29" s="146" t="s">
        <v>30</v>
      </c>
      <c r="M29" s="147"/>
      <c r="N29" s="122" t="s">
        <v>30</v>
      </c>
    </row>
    <row r="30" spans="1:14" s="5" customFormat="1" ht="51.75" customHeight="1">
      <c r="A30" s="84" t="s">
        <v>120</v>
      </c>
      <c r="B30" s="89" t="s">
        <v>83</v>
      </c>
      <c r="C30" s="105">
        <f t="shared" si="0"/>
        <v>4659650</v>
      </c>
      <c r="D30" s="105">
        <f t="shared" si="1"/>
        <v>4659650</v>
      </c>
      <c r="E30" s="190">
        <f>E33</f>
        <v>0</v>
      </c>
      <c r="F30" s="191"/>
      <c r="G30" s="105">
        <f>G33</f>
        <v>0</v>
      </c>
      <c r="H30" s="190">
        <f>SUM(H32:I33)</f>
        <v>4659650</v>
      </c>
      <c r="I30" s="191"/>
      <c r="J30" s="105">
        <f t="shared" si="2"/>
        <v>0</v>
      </c>
      <c r="K30" s="105">
        <f>K33</f>
        <v>0</v>
      </c>
      <c r="L30" s="190">
        <f>L33</f>
        <v>0</v>
      </c>
      <c r="M30" s="191"/>
      <c r="N30" s="110">
        <f>SUM(N32:N33)</f>
        <v>0</v>
      </c>
    </row>
    <row r="31" spans="1:14" s="25" customFormat="1" ht="21" customHeight="1">
      <c r="A31" s="84" t="s">
        <v>65</v>
      </c>
      <c r="B31" s="85"/>
      <c r="C31" s="108"/>
      <c r="D31" s="108"/>
      <c r="E31" s="143"/>
      <c r="F31" s="143"/>
      <c r="G31" s="108"/>
      <c r="H31" s="143"/>
      <c r="I31" s="143"/>
      <c r="J31" s="108"/>
      <c r="K31" s="108"/>
      <c r="L31" s="143"/>
      <c r="M31" s="143"/>
      <c r="N31" s="111"/>
    </row>
    <row r="32" spans="1:14" s="5" customFormat="1" ht="34.5" customHeight="1">
      <c r="A32" s="86" t="s">
        <v>60</v>
      </c>
      <c r="B32" s="87" t="s">
        <v>62</v>
      </c>
      <c r="C32" s="102">
        <f>SUM(D32,J32,N32)</f>
        <v>4616640</v>
      </c>
      <c r="D32" s="112">
        <f>H32</f>
        <v>4616640</v>
      </c>
      <c r="E32" s="293" t="s">
        <v>30</v>
      </c>
      <c r="F32" s="293"/>
      <c r="G32" s="138" t="s">
        <v>30</v>
      </c>
      <c r="H32" s="144">
        <v>4616640</v>
      </c>
      <c r="I32" s="144"/>
      <c r="J32" s="123" t="s">
        <v>30</v>
      </c>
      <c r="K32" s="124" t="s">
        <v>30</v>
      </c>
      <c r="L32" s="185" t="s">
        <v>30</v>
      </c>
      <c r="M32" s="185"/>
      <c r="N32" s="113"/>
    </row>
    <row r="33" spans="1:14" s="5" customFormat="1" ht="40.5" customHeight="1">
      <c r="A33" s="88" t="s">
        <v>79</v>
      </c>
      <c r="B33" s="89" t="s">
        <v>38</v>
      </c>
      <c r="C33" s="105">
        <f>SUM(D33,J33,N33)</f>
        <v>43010</v>
      </c>
      <c r="D33" s="96">
        <f>SUM(E33:I33)</f>
        <v>43010</v>
      </c>
      <c r="E33" s="296"/>
      <c r="F33" s="297"/>
      <c r="G33" s="133"/>
      <c r="H33" s="296">
        <v>43010</v>
      </c>
      <c r="I33" s="297"/>
      <c r="J33" s="96">
        <f>SUM(K33:M33)</f>
        <v>0</v>
      </c>
      <c r="K33" s="106"/>
      <c r="L33" s="159"/>
      <c r="M33" s="159"/>
      <c r="N33" s="114"/>
    </row>
    <row r="34" spans="1:14" s="5" customFormat="1" ht="24.75" customHeight="1">
      <c r="A34" s="88" t="s">
        <v>70</v>
      </c>
      <c r="B34" s="89" t="s">
        <v>77</v>
      </c>
      <c r="C34" s="105">
        <f>SUM(D34,J34,N34)</f>
        <v>805862.55</v>
      </c>
      <c r="D34" s="96">
        <f>SUM(E34:I34)</f>
        <v>798947.55</v>
      </c>
      <c r="E34" s="153">
        <f>E37</f>
        <v>764347.55</v>
      </c>
      <c r="F34" s="190"/>
      <c r="G34" s="96">
        <f>G37</f>
        <v>0</v>
      </c>
      <c r="H34" s="153">
        <f>SUM(H36:I37)</f>
        <v>34600</v>
      </c>
      <c r="I34" s="153"/>
      <c r="J34" s="115">
        <f>SUM(K34:M34)</f>
        <v>6915</v>
      </c>
      <c r="K34" s="112">
        <f>K37</f>
        <v>6915</v>
      </c>
      <c r="L34" s="153">
        <f>SUM(L36:M37)</f>
        <v>0</v>
      </c>
      <c r="M34" s="153"/>
      <c r="N34" s="116">
        <f>N37</f>
        <v>0</v>
      </c>
    </row>
    <row r="35" spans="1:14" s="25" customFormat="1" ht="18.75" customHeight="1">
      <c r="A35" s="84" t="s">
        <v>65</v>
      </c>
      <c r="B35" s="85"/>
      <c r="C35" s="108"/>
      <c r="D35" s="108"/>
      <c r="E35" s="154"/>
      <c r="F35" s="154"/>
      <c r="G35" s="100"/>
      <c r="H35" s="154"/>
      <c r="I35" s="154"/>
      <c r="J35" s="108"/>
      <c r="K35" s="108"/>
      <c r="L35" s="154"/>
      <c r="M35" s="154"/>
      <c r="N35" s="111"/>
    </row>
    <row r="36" spans="1:14" s="5" customFormat="1" ht="33" customHeight="1">
      <c r="A36" s="86" t="s">
        <v>84</v>
      </c>
      <c r="B36" s="87" t="s">
        <v>103</v>
      </c>
      <c r="C36" s="102">
        <f>SUM(D36,J36,N36)</f>
        <v>0</v>
      </c>
      <c r="D36" s="112">
        <f>H36</f>
        <v>0</v>
      </c>
      <c r="E36" s="293" t="s">
        <v>30</v>
      </c>
      <c r="F36" s="293"/>
      <c r="G36" s="138" t="s">
        <v>30</v>
      </c>
      <c r="H36" s="145"/>
      <c r="I36" s="145"/>
      <c r="J36" s="115">
        <f>L36</f>
        <v>0</v>
      </c>
      <c r="K36" s="124" t="s">
        <v>30</v>
      </c>
      <c r="L36" s="159"/>
      <c r="M36" s="159"/>
      <c r="N36" s="126" t="s">
        <v>30</v>
      </c>
    </row>
    <row r="37" spans="1:14" s="5" customFormat="1" ht="33" customHeight="1">
      <c r="A37" s="88" t="s">
        <v>129</v>
      </c>
      <c r="B37" s="89" t="s">
        <v>133</v>
      </c>
      <c r="C37" s="105">
        <f>SUM(D37,J37,N37)</f>
        <v>805862.55</v>
      </c>
      <c r="D37" s="96">
        <f>SUM(E37:I37)</f>
        <v>798947.55</v>
      </c>
      <c r="E37" s="296">
        <v>764347.55</v>
      </c>
      <c r="F37" s="296"/>
      <c r="G37" s="139"/>
      <c r="H37" s="144">
        <v>34600</v>
      </c>
      <c r="I37" s="144"/>
      <c r="J37" s="117">
        <f>SUM(K37:M37)</f>
        <v>6915</v>
      </c>
      <c r="K37" s="106">
        <v>6915</v>
      </c>
      <c r="L37" s="160"/>
      <c r="M37" s="160"/>
      <c r="N37" s="114"/>
    </row>
    <row r="38" spans="1:14" s="5" customFormat="1" ht="24.75" customHeight="1">
      <c r="A38" s="90" t="s">
        <v>130</v>
      </c>
      <c r="B38" s="89" t="s">
        <v>47</v>
      </c>
      <c r="C38" s="105">
        <f>SUM(D38,J38,N38)</f>
        <v>1133231.1</v>
      </c>
      <c r="D38" s="96">
        <f>SUM(E38:I38)</f>
        <v>1133231.1</v>
      </c>
      <c r="E38" s="153">
        <f>SUM(E40:F43,E45)</f>
        <v>4800</v>
      </c>
      <c r="F38" s="153"/>
      <c r="G38" s="118"/>
      <c r="H38" s="153">
        <f>SUM(H40:I43,H45)</f>
        <v>1128431.1</v>
      </c>
      <c r="I38" s="153"/>
      <c r="J38" s="117">
        <f>SUM(K38:M38)</f>
        <v>0</v>
      </c>
      <c r="K38" s="118">
        <f>SUM(K40:K43,I45)</f>
        <v>0</v>
      </c>
      <c r="L38" s="153">
        <f>SUM(L40:M43,L45)</f>
        <v>0</v>
      </c>
      <c r="M38" s="153"/>
      <c r="N38" s="118">
        <f>SUM(N40:N43,L45)</f>
        <v>0</v>
      </c>
    </row>
    <row r="39" spans="1:14" s="25" customFormat="1" ht="15.75" customHeight="1">
      <c r="A39" s="84" t="s">
        <v>65</v>
      </c>
      <c r="B39" s="85"/>
      <c r="C39" s="108"/>
      <c r="D39" s="108"/>
      <c r="E39" s="294"/>
      <c r="F39" s="295"/>
      <c r="G39" s="108"/>
      <c r="H39" s="154"/>
      <c r="I39" s="154"/>
      <c r="J39" s="108"/>
      <c r="K39" s="108"/>
      <c r="L39" s="154"/>
      <c r="M39" s="154"/>
      <c r="N39" s="111"/>
    </row>
    <row r="40" spans="1:14" s="5" customFormat="1" ht="18" customHeight="1">
      <c r="A40" s="86" t="s">
        <v>111</v>
      </c>
      <c r="B40" s="87" t="s">
        <v>124</v>
      </c>
      <c r="C40" s="102">
        <f aca="true" t="shared" si="3" ref="C40:C48">SUM(D40,J40,N40)</f>
        <v>0</v>
      </c>
      <c r="D40" s="102">
        <f aca="true" t="shared" si="4" ref="D40:D48">SUM(E40:I40)</f>
        <v>0</v>
      </c>
      <c r="E40" s="194"/>
      <c r="F40" s="195"/>
      <c r="G40" s="135"/>
      <c r="H40" s="300"/>
      <c r="I40" s="300"/>
      <c r="J40" s="115">
        <f aca="true" t="shared" si="5" ref="J40:J48">SUM(K40:M40)</f>
        <v>0</v>
      </c>
      <c r="K40" s="98"/>
      <c r="L40" s="159"/>
      <c r="M40" s="159"/>
      <c r="N40" s="113"/>
    </row>
    <row r="41" spans="1:14" s="5" customFormat="1" ht="27.75" customHeight="1">
      <c r="A41" s="88" t="s">
        <v>114</v>
      </c>
      <c r="B41" s="89" t="s">
        <v>97</v>
      </c>
      <c r="C41" s="105">
        <f t="shared" si="3"/>
        <v>0</v>
      </c>
      <c r="D41" s="105">
        <f t="shared" si="4"/>
        <v>0</v>
      </c>
      <c r="E41" s="188"/>
      <c r="F41" s="189"/>
      <c r="G41" s="136"/>
      <c r="H41" s="151"/>
      <c r="I41" s="151"/>
      <c r="J41" s="117">
        <f t="shared" si="5"/>
        <v>0</v>
      </c>
      <c r="K41" s="106"/>
      <c r="L41" s="160"/>
      <c r="M41" s="160"/>
      <c r="N41" s="114"/>
    </row>
    <row r="42" spans="1:14" s="5" customFormat="1" ht="36" customHeight="1">
      <c r="A42" s="88" t="s">
        <v>98</v>
      </c>
      <c r="B42" s="89" t="s">
        <v>68</v>
      </c>
      <c r="C42" s="105">
        <f t="shared" si="3"/>
        <v>0</v>
      </c>
      <c r="D42" s="105">
        <f t="shared" si="4"/>
        <v>0</v>
      </c>
      <c r="E42" s="188"/>
      <c r="F42" s="189"/>
      <c r="G42" s="136"/>
      <c r="H42" s="151"/>
      <c r="I42" s="151"/>
      <c r="J42" s="117">
        <f t="shared" si="5"/>
        <v>0</v>
      </c>
      <c r="K42" s="106"/>
      <c r="L42" s="160"/>
      <c r="M42" s="160"/>
      <c r="N42" s="114"/>
    </row>
    <row r="43" spans="1:14" s="5" customFormat="1" ht="24" customHeight="1">
      <c r="A43" s="88" t="s">
        <v>45</v>
      </c>
      <c r="B43" s="89" t="s">
        <v>49</v>
      </c>
      <c r="C43" s="105">
        <f t="shared" si="3"/>
        <v>0</v>
      </c>
      <c r="D43" s="105">
        <f t="shared" si="4"/>
        <v>0</v>
      </c>
      <c r="E43" s="188"/>
      <c r="F43" s="189"/>
      <c r="G43" s="136"/>
      <c r="H43" s="151"/>
      <c r="I43" s="151"/>
      <c r="J43" s="117">
        <f t="shared" si="5"/>
        <v>0</v>
      </c>
      <c r="K43" s="106"/>
      <c r="L43" s="160"/>
      <c r="M43" s="160"/>
      <c r="N43" s="114"/>
    </row>
    <row r="44" spans="1:14" s="5" customFormat="1" ht="24" customHeight="1">
      <c r="A44" s="88" t="s">
        <v>44</v>
      </c>
      <c r="B44" s="89" t="s">
        <v>123</v>
      </c>
      <c r="C44" s="127" t="s">
        <v>30</v>
      </c>
      <c r="D44" s="127" t="s">
        <v>30</v>
      </c>
      <c r="E44" s="146" t="s">
        <v>30</v>
      </c>
      <c r="F44" s="147"/>
      <c r="G44" s="120" t="s">
        <v>30</v>
      </c>
      <c r="H44" s="249" t="s">
        <v>30</v>
      </c>
      <c r="I44" s="249"/>
      <c r="J44" s="128" t="s">
        <v>30</v>
      </c>
      <c r="K44" s="120" t="s">
        <v>30</v>
      </c>
      <c r="L44" s="249" t="s">
        <v>30</v>
      </c>
      <c r="M44" s="249"/>
      <c r="N44" s="129" t="s">
        <v>30</v>
      </c>
    </row>
    <row r="45" spans="1:14" s="5" customFormat="1" ht="36" customHeight="1">
      <c r="A45" s="88" t="s">
        <v>116</v>
      </c>
      <c r="B45" s="89" t="s">
        <v>95</v>
      </c>
      <c r="C45" s="105">
        <f t="shared" si="3"/>
        <v>1133231.1</v>
      </c>
      <c r="D45" s="105">
        <f t="shared" si="4"/>
        <v>1133231.1</v>
      </c>
      <c r="E45" s="188">
        <v>4800</v>
      </c>
      <c r="F45" s="189"/>
      <c r="G45" s="136"/>
      <c r="H45" s="150">
        <v>1128431.1</v>
      </c>
      <c r="I45" s="150"/>
      <c r="J45" s="117">
        <f t="shared" si="5"/>
        <v>0</v>
      </c>
      <c r="K45" s="106"/>
      <c r="L45" s="301"/>
      <c r="M45" s="301"/>
      <c r="N45" s="114"/>
    </row>
    <row r="46" spans="1:14" s="5" customFormat="1" ht="36.75" customHeight="1">
      <c r="A46" s="91" t="s">
        <v>101</v>
      </c>
      <c r="B46" s="89" t="s">
        <v>115</v>
      </c>
      <c r="C46" s="105">
        <f t="shared" si="3"/>
        <v>399969.77</v>
      </c>
      <c r="D46" s="105">
        <f t="shared" si="4"/>
        <v>172673</v>
      </c>
      <c r="E46" s="291">
        <v>49725.5</v>
      </c>
      <c r="F46" s="292"/>
      <c r="G46" s="136"/>
      <c r="H46" s="151">
        <v>122947.5</v>
      </c>
      <c r="I46" s="151"/>
      <c r="J46" s="117">
        <f t="shared" si="5"/>
        <v>227296.77</v>
      </c>
      <c r="K46" s="106">
        <v>70304.66</v>
      </c>
      <c r="L46" s="301">
        <v>156992.11</v>
      </c>
      <c r="M46" s="301"/>
      <c r="N46" s="114"/>
    </row>
    <row r="47" spans="1:14" s="5" customFormat="1" ht="52.5" customHeight="1">
      <c r="A47" s="92" t="s">
        <v>35</v>
      </c>
      <c r="B47" s="89" t="s">
        <v>82</v>
      </c>
      <c r="C47" s="105">
        <f t="shared" si="3"/>
        <v>30819.4</v>
      </c>
      <c r="D47" s="96">
        <f t="shared" si="4"/>
        <v>30819.4</v>
      </c>
      <c r="E47" s="151">
        <v>30819.4</v>
      </c>
      <c r="F47" s="151"/>
      <c r="G47" s="140"/>
      <c r="H47" s="150"/>
      <c r="I47" s="150"/>
      <c r="J47" s="117">
        <f t="shared" si="5"/>
        <v>0</v>
      </c>
      <c r="K47" s="106"/>
      <c r="L47" s="152"/>
      <c r="M47" s="152"/>
      <c r="N47" s="114"/>
    </row>
    <row r="48" spans="1:14" s="5" customFormat="1" ht="72.75" customHeight="1">
      <c r="A48" s="84" t="s">
        <v>20</v>
      </c>
      <c r="B48" s="89" t="s">
        <v>56</v>
      </c>
      <c r="C48" s="105">
        <f t="shared" si="3"/>
        <v>2900924.04</v>
      </c>
      <c r="D48" s="96">
        <f t="shared" si="4"/>
        <v>2760392</v>
      </c>
      <c r="E48" s="153">
        <f>SUM(E51:F54)</f>
        <v>92928</v>
      </c>
      <c r="F48" s="153"/>
      <c r="G48" s="118">
        <f>SUM(G51:G54)</f>
        <v>0</v>
      </c>
      <c r="H48" s="149">
        <f>SUM(H50:I54)</f>
        <v>2667464</v>
      </c>
      <c r="I48" s="149"/>
      <c r="J48" s="117">
        <f t="shared" si="5"/>
        <v>140532.04</v>
      </c>
      <c r="K48" s="96">
        <f>SUM(K51:K54)</f>
        <v>82870.92</v>
      </c>
      <c r="L48" s="149">
        <f>SUM(L50:M54)</f>
        <v>57661.12</v>
      </c>
      <c r="M48" s="149"/>
      <c r="N48" s="116">
        <f>SUM(N51:N54)</f>
        <v>0</v>
      </c>
    </row>
    <row r="49" spans="1:14" s="28" customFormat="1" ht="21" customHeight="1">
      <c r="A49" s="84" t="s">
        <v>65</v>
      </c>
      <c r="B49" s="93"/>
      <c r="C49" s="108"/>
      <c r="D49" s="108"/>
      <c r="E49" s="154"/>
      <c r="F49" s="154"/>
      <c r="G49" s="108"/>
      <c r="H49" s="154"/>
      <c r="I49" s="154"/>
      <c r="J49" s="108"/>
      <c r="K49" s="108"/>
      <c r="L49" s="154"/>
      <c r="M49" s="154"/>
      <c r="N49" s="111"/>
    </row>
    <row r="50" spans="1:14" s="5" customFormat="1" ht="54" customHeight="1">
      <c r="A50" s="86" t="s">
        <v>93</v>
      </c>
      <c r="B50" s="87" t="s">
        <v>134</v>
      </c>
      <c r="C50" s="102">
        <f aca="true" t="shared" si="6" ref="C50:C55">SUM(D50,J50,N50)</f>
        <v>2122000</v>
      </c>
      <c r="D50" s="102">
        <f>H50</f>
        <v>2122000</v>
      </c>
      <c r="E50" s="298" t="s">
        <v>30</v>
      </c>
      <c r="F50" s="299"/>
      <c r="G50" s="125" t="s">
        <v>30</v>
      </c>
      <c r="H50" s="194">
        <v>2122000</v>
      </c>
      <c r="I50" s="195"/>
      <c r="J50" s="102">
        <f>L50</f>
        <v>0</v>
      </c>
      <c r="K50" s="125" t="s">
        <v>30</v>
      </c>
      <c r="L50" s="287"/>
      <c r="M50" s="288"/>
      <c r="N50" s="130" t="s">
        <v>30</v>
      </c>
    </row>
    <row r="51" spans="1:14" s="5" customFormat="1" ht="63.75" customHeight="1">
      <c r="A51" s="88" t="s">
        <v>109</v>
      </c>
      <c r="B51" s="89" t="s">
        <v>104</v>
      </c>
      <c r="C51" s="105">
        <f t="shared" si="6"/>
        <v>0</v>
      </c>
      <c r="D51" s="105">
        <f>SUM(E51:I51)</f>
        <v>0</v>
      </c>
      <c r="E51" s="188"/>
      <c r="F51" s="189"/>
      <c r="G51" s="134"/>
      <c r="H51" s="188"/>
      <c r="I51" s="189"/>
      <c r="J51" s="105">
        <f>SUM(K51:M51)</f>
        <v>0</v>
      </c>
      <c r="K51" s="107"/>
      <c r="L51" s="289"/>
      <c r="M51" s="290"/>
      <c r="N51" s="109"/>
    </row>
    <row r="52" spans="1:14" s="5" customFormat="1" ht="45.75" customHeight="1">
      <c r="A52" s="88" t="s">
        <v>33</v>
      </c>
      <c r="B52" s="89" t="s">
        <v>76</v>
      </c>
      <c r="C52" s="105">
        <f t="shared" si="6"/>
        <v>60060</v>
      </c>
      <c r="D52" s="105">
        <f>SUM(E52:I52)</f>
        <v>60060</v>
      </c>
      <c r="E52" s="188"/>
      <c r="F52" s="189"/>
      <c r="G52" s="134"/>
      <c r="H52" s="188">
        <v>60060</v>
      </c>
      <c r="I52" s="189"/>
      <c r="J52" s="105">
        <f>SUM(K52:M52)</f>
        <v>0</v>
      </c>
      <c r="K52" s="107"/>
      <c r="L52" s="289"/>
      <c r="M52" s="290"/>
      <c r="N52" s="109"/>
    </row>
    <row r="53" spans="1:14" s="5" customFormat="1" ht="66.75" customHeight="1">
      <c r="A53" s="88" t="s">
        <v>125</v>
      </c>
      <c r="B53" s="89" t="s">
        <v>57</v>
      </c>
      <c r="C53" s="105">
        <f t="shared" si="6"/>
        <v>718864.04</v>
      </c>
      <c r="D53" s="105">
        <f>SUM(E53:I53)</f>
        <v>578332</v>
      </c>
      <c r="E53" s="188">
        <v>92928</v>
      </c>
      <c r="F53" s="189"/>
      <c r="G53" s="134"/>
      <c r="H53" s="188">
        <v>485404</v>
      </c>
      <c r="I53" s="189"/>
      <c r="J53" s="105">
        <f>SUM(K53:M53)</f>
        <v>140532.04</v>
      </c>
      <c r="K53" s="107">
        <v>82870.92</v>
      </c>
      <c r="L53" s="289">
        <v>57661.12</v>
      </c>
      <c r="M53" s="290"/>
      <c r="N53" s="109"/>
    </row>
    <row r="54" spans="1:14" s="5" customFormat="1" ht="66.75" customHeight="1">
      <c r="A54" s="84" t="s">
        <v>21</v>
      </c>
      <c r="B54" s="89" t="s">
        <v>132</v>
      </c>
      <c r="C54" s="105">
        <f t="shared" si="6"/>
        <v>0</v>
      </c>
      <c r="D54" s="105">
        <f>SUM(E54:I54)</f>
        <v>0</v>
      </c>
      <c r="E54" s="188"/>
      <c r="F54" s="189"/>
      <c r="G54" s="134"/>
      <c r="H54" s="188"/>
      <c r="I54" s="189"/>
      <c r="J54" s="105">
        <f>SUM(K54:M54)</f>
        <v>0</v>
      </c>
      <c r="K54" s="107"/>
      <c r="L54" s="289"/>
      <c r="M54" s="290"/>
      <c r="N54" s="109"/>
    </row>
    <row r="55" spans="1:14" s="5" customFormat="1" ht="69.75" customHeight="1">
      <c r="A55" s="84" t="s">
        <v>52</v>
      </c>
      <c r="B55" s="89" t="s">
        <v>69</v>
      </c>
      <c r="C55" s="105">
        <f t="shared" si="6"/>
        <v>5159443.1899999995</v>
      </c>
      <c r="D55" s="105">
        <f>SUM(E55:I55)</f>
        <v>1273340</v>
      </c>
      <c r="E55" s="190">
        <f>SUM(E57:F60)</f>
        <v>929340</v>
      </c>
      <c r="F55" s="191"/>
      <c r="G55" s="105">
        <f>SUM(G57:G60)</f>
        <v>0</v>
      </c>
      <c r="H55" s="190">
        <f>SUM(H57:I60)</f>
        <v>344000</v>
      </c>
      <c r="I55" s="191"/>
      <c r="J55" s="105">
        <f>SUM(K55:M55)</f>
        <v>2119270.69</v>
      </c>
      <c r="K55" s="105">
        <f>SUM(K57:K60)</f>
        <v>2004842.49</v>
      </c>
      <c r="L55" s="190">
        <f>SUM(L57:M60)</f>
        <v>114428.2</v>
      </c>
      <c r="M55" s="191"/>
      <c r="N55" s="110">
        <f>SUM(N57:N60)</f>
        <v>1766832.5</v>
      </c>
    </row>
    <row r="56" spans="1:14" s="28" customFormat="1" ht="17.25" customHeight="1">
      <c r="A56" s="84" t="s">
        <v>65</v>
      </c>
      <c r="B56" s="93"/>
      <c r="C56" s="108"/>
      <c r="D56" s="108"/>
      <c r="E56" s="143"/>
      <c r="F56" s="143"/>
      <c r="G56" s="108"/>
      <c r="H56" s="143"/>
      <c r="I56" s="143"/>
      <c r="J56" s="108"/>
      <c r="K56" s="108"/>
      <c r="L56" s="143"/>
      <c r="M56" s="143"/>
      <c r="N56" s="111"/>
    </row>
    <row r="57" spans="1:14" s="5" customFormat="1" ht="36.75" customHeight="1">
      <c r="A57" s="94" t="s">
        <v>117</v>
      </c>
      <c r="B57" s="87" t="s">
        <v>94</v>
      </c>
      <c r="C57" s="102">
        <f aca="true" t="shared" si="7" ref="C57:C62">SUM(D57,J57,N57)</f>
        <v>600</v>
      </c>
      <c r="D57" s="112">
        <f aca="true" t="shared" si="8" ref="D57:D62">SUM(E57:I57)</f>
        <v>0</v>
      </c>
      <c r="E57" s="300"/>
      <c r="F57" s="300"/>
      <c r="G57" s="141"/>
      <c r="H57" s="148"/>
      <c r="I57" s="148"/>
      <c r="J57" s="115">
        <f aca="true" t="shared" si="9" ref="J57:J62">SUM(K57:M57)</f>
        <v>0</v>
      </c>
      <c r="K57" s="98"/>
      <c r="L57" s="159"/>
      <c r="M57" s="159"/>
      <c r="N57" s="113">
        <v>600</v>
      </c>
    </row>
    <row r="58" spans="1:14" s="5" customFormat="1" ht="42.75" customHeight="1">
      <c r="A58" s="84" t="s">
        <v>100</v>
      </c>
      <c r="B58" s="89" t="s">
        <v>122</v>
      </c>
      <c r="C58" s="105">
        <f t="shared" si="7"/>
        <v>577340.74</v>
      </c>
      <c r="D58" s="96">
        <f t="shared" si="8"/>
        <v>1750</v>
      </c>
      <c r="E58" s="151">
        <v>1750</v>
      </c>
      <c r="F58" s="151"/>
      <c r="G58" s="142"/>
      <c r="H58" s="194"/>
      <c r="I58" s="195"/>
      <c r="J58" s="105">
        <f t="shared" si="9"/>
        <v>510090.74</v>
      </c>
      <c r="K58" s="106">
        <v>469290.74</v>
      </c>
      <c r="L58" s="160">
        <v>40800</v>
      </c>
      <c r="M58" s="160"/>
      <c r="N58" s="114">
        <v>65500</v>
      </c>
    </row>
    <row r="59" spans="1:14" s="5" customFormat="1" ht="82.5" customHeight="1">
      <c r="A59" s="88" t="s">
        <v>22</v>
      </c>
      <c r="B59" s="89" t="s">
        <v>48</v>
      </c>
      <c r="C59" s="105">
        <f t="shared" si="7"/>
        <v>239069.4</v>
      </c>
      <c r="D59" s="96">
        <f t="shared" si="8"/>
        <v>76100</v>
      </c>
      <c r="E59" s="150">
        <v>76100</v>
      </c>
      <c r="F59" s="150"/>
      <c r="G59" s="142"/>
      <c r="H59" s="188"/>
      <c r="I59" s="189"/>
      <c r="J59" s="105">
        <f t="shared" si="9"/>
        <v>67243</v>
      </c>
      <c r="K59" s="106">
        <v>67243</v>
      </c>
      <c r="L59" s="160"/>
      <c r="M59" s="160"/>
      <c r="N59" s="114">
        <v>95726.4</v>
      </c>
    </row>
    <row r="60" spans="1:14" s="5" customFormat="1" ht="70.5" customHeight="1">
      <c r="A60" s="94" t="s">
        <v>23</v>
      </c>
      <c r="B60" s="89" t="s">
        <v>67</v>
      </c>
      <c r="C60" s="105">
        <f t="shared" si="7"/>
        <v>4342433.050000001</v>
      </c>
      <c r="D60" s="105">
        <f t="shared" si="8"/>
        <v>1195490</v>
      </c>
      <c r="E60" s="194">
        <v>851490</v>
      </c>
      <c r="F60" s="195"/>
      <c r="G60" s="134"/>
      <c r="H60" s="188">
        <v>344000</v>
      </c>
      <c r="I60" s="189"/>
      <c r="J60" s="105">
        <f t="shared" si="9"/>
        <v>1541936.95</v>
      </c>
      <c r="K60" s="106">
        <v>1468308.75</v>
      </c>
      <c r="L60" s="160">
        <v>73628.2</v>
      </c>
      <c r="M60" s="160"/>
      <c r="N60" s="114">
        <v>1605006.1</v>
      </c>
    </row>
    <row r="61" spans="1:14" s="5" customFormat="1" ht="57" customHeight="1">
      <c r="A61" s="88" t="s">
        <v>24</v>
      </c>
      <c r="B61" s="89" t="s">
        <v>86</v>
      </c>
      <c r="C61" s="105">
        <f t="shared" si="7"/>
        <v>1359263.42</v>
      </c>
      <c r="D61" s="105">
        <f t="shared" si="8"/>
        <v>1298913.42</v>
      </c>
      <c r="E61" s="188"/>
      <c r="F61" s="189"/>
      <c r="G61" s="134"/>
      <c r="H61" s="188">
        <v>1298913.42</v>
      </c>
      <c r="I61" s="189"/>
      <c r="J61" s="105">
        <f t="shared" si="9"/>
        <v>0</v>
      </c>
      <c r="K61" s="106"/>
      <c r="L61" s="301"/>
      <c r="M61" s="301"/>
      <c r="N61" s="114">
        <v>60350</v>
      </c>
    </row>
    <row r="62" spans="1:14" s="6" customFormat="1" ht="57.75" customHeight="1">
      <c r="A62" s="88" t="s">
        <v>25</v>
      </c>
      <c r="B62" s="89" t="s">
        <v>110</v>
      </c>
      <c r="C62" s="105">
        <f t="shared" si="7"/>
        <v>542902.9</v>
      </c>
      <c r="D62" s="105">
        <f t="shared" si="8"/>
        <v>527978.4</v>
      </c>
      <c r="E62" s="188">
        <v>527978.4</v>
      </c>
      <c r="F62" s="189"/>
      <c r="G62" s="134"/>
      <c r="H62" s="188"/>
      <c r="I62" s="189"/>
      <c r="J62" s="105">
        <f t="shared" si="9"/>
        <v>0</v>
      </c>
      <c r="K62" s="106"/>
      <c r="L62" s="160"/>
      <c r="M62" s="160"/>
      <c r="N62" s="114">
        <v>14924.5</v>
      </c>
    </row>
    <row r="63" spans="1:14" s="6" customFormat="1" ht="64.5" customHeight="1">
      <c r="A63" s="84" t="s">
        <v>141</v>
      </c>
      <c r="B63" s="89" t="s">
        <v>131</v>
      </c>
      <c r="C63" s="105">
        <f>SUM(C23,C28,C29,C30,C34,C38,C46,C47,C48,C55,C61,C62)</f>
        <v>45104049.449999996</v>
      </c>
      <c r="D63" s="105">
        <f>SUM(D23,D28,D29,D30,D34,D38,D46,D47,D48,D55,D61,D62)</f>
        <v>20271879.64</v>
      </c>
      <c r="E63" s="190">
        <f>SUM(E23,E28,E29,E30,E34,E38,E46,E47,E48,E55,E61,E62)</f>
        <v>8381387.42</v>
      </c>
      <c r="F63" s="191"/>
      <c r="G63" s="105">
        <f>SUM(G23,G28,G29,G30,G34,G38,G46,G47,G48,G55,G61,G62)</f>
        <v>1634486.2</v>
      </c>
      <c r="H63" s="190">
        <f>SUM(H23,H28,H29,H30,H34,H38,H46,H47,H48,H55,H61,H62)</f>
        <v>10256006.02</v>
      </c>
      <c r="I63" s="191"/>
      <c r="J63" s="105">
        <f>SUM(J23,J28,J29,J30,J34,J38,J46,J47,J48,J55,J61,J62)</f>
        <v>8193285.540000001</v>
      </c>
      <c r="K63" s="96">
        <f>SUM(K23,K28,K29,K30,K34,K38,K46,K47,K48,K55,K61,K62)</f>
        <v>4115798.7800000003</v>
      </c>
      <c r="L63" s="247">
        <f>SUM(L23,L28,L29,L30,L34,L38,L46,L47,L48,L55,L61,L62)</f>
        <v>4077486.7600000002</v>
      </c>
      <c r="M63" s="247"/>
      <c r="N63" s="116">
        <f>SUM(N23,N28,N29,N30,N34,N38,N46,N47,N48,N55,N61,N62)</f>
        <v>16638884.27</v>
      </c>
    </row>
    <row r="64" spans="1:14" s="6" customFormat="1" ht="57" customHeight="1">
      <c r="A64" s="84" t="s">
        <v>142</v>
      </c>
      <c r="B64" s="89" t="s">
        <v>96</v>
      </c>
      <c r="C64" s="107">
        <v>185980500</v>
      </c>
      <c r="D64" s="127" t="s">
        <v>30</v>
      </c>
      <c r="E64" s="146" t="s">
        <v>30</v>
      </c>
      <c r="F64" s="147"/>
      <c r="G64" s="127" t="s">
        <v>30</v>
      </c>
      <c r="H64" s="146" t="s">
        <v>30</v>
      </c>
      <c r="I64" s="147"/>
      <c r="J64" s="127" t="s">
        <v>30</v>
      </c>
      <c r="K64" s="120" t="s">
        <v>30</v>
      </c>
      <c r="L64" s="249" t="s">
        <v>30</v>
      </c>
      <c r="M64" s="249"/>
      <c r="N64" s="129" t="s">
        <v>30</v>
      </c>
    </row>
    <row r="65" spans="1:14" s="6" customFormat="1" ht="54.75" customHeight="1">
      <c r="A65" s="80" t="s">
        <v>143</v>
      </c>
      <c r="B65" s="95" t="s">
        <v>53</v>
      </c>
      <c r="C65" s="119">
        <f>SUM(C64,-C63)</f>
        <v>140876450.55</v>
      </c>
      <c r="D65" s="131" t="s">
        <v>30</v>
      </c>
      <c r="E65" s="308" t="s">
        <v>30</v>
      </c>
      <c r="F65" s="309"/>
      <c r="G65" s="131" t="s">
        <v>30</v>
      </c>
      <c r="H65" s="308" t="s">
        <v>30</v>
      </c>
      <c r="I65" s="309"/>
      <c r="J65" s="131" t="s">
        <v>30</v>
      </c>
      <c r="K65" s="121" t="s">
        <v>30</v>
      </c>
      <c r="L65" s="248" t="s">
        <v>30</v>
      </c>
      <c r="M65" s="248"/>
      <c r="N65" s="132" t="s">
        <v>30</v>
      </c>
    </row>
    <row r="66" spans="1:14" s="15" customFormat="1" ht="15.75">
      <c r="A66" s="26" t="s">
        <v>105</v>
      </c>
      <c r="B66" s="27" t="s">
        <v>88</v>
      </c>
      <c r="C66" s="2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3" s="15" customFormat="1" ht="13.5" customHeight="1">
      <c r="A67" s="27"/>
      <c r="B67" s="27" t="s">
        <v>59</v>
      </c>
      <c r="C67" s="30"/>
    </row>
    <row r="68" spans="1:14" s="5" customFormat="1" ht="21.75" customHeight="1">
      <c r="A68" s="36" t="s">
        <v>81</v>
      </c>
      <c r="B68" s="302" t="s">
        <v>148</v>
      </c>
      <c r="C68" s="302"/>
      <c r="D68" s="302"/>
      <c r="E68" s="302"/>
      <c r="F68" s="302"/>
      <c r="G68" s="302"/>
      <c r="H68" s="17"/>
      <c r="I68" s="31"/>
      <c r="J68" s="32"/>
      <c r="K68" s="28"/>
      <c r="L68" s="250" t="s">
        <v>146</v>
      </c>
      <c r="M68" s="250"/>
      <c r="N68" s="250"/>
    </row>
    <row r="69" spans="1:14" s="4" customFormat="1" ht="18.75" customHeight="1">
      <c r="A69" s="34"/>
      <c r="B69" s="312" t="s">
        <v>26</v>
      </c>
      <c r="C69" s="313"/>
      <c r="D69" s="313"/>
      <c r="E69" s="313"/>
      <c r="F69" s="313"/>
      <c r="G69" s="314"/>
      <c r="H69" s="33"/>
      <c r="I69" s="307" t="s">
        <v>75</v>
      </c>
      <c r="J69" s="307"/>
      <c r="K69" s="34"/>
      <c r="L69" s="246" t="s">
        <v>58</v>
      </c>
      <c r="M69" s="246"/>
      <c r="N69" s="246"/>
    </row>
    <row r="70" spans="1:14" s="4" customFormat="1" ht="24.75" customHeight="1">
      <c r="A70" s="34"/>
      <c r="B70" s="303"/>
      <c r="C70" s="303"/>
      <c r="D70" s="303"/>
      <c r="E70" s="303"/>
      <c r="F70" s="305"/>
      <c r="G70" s="305"/>
      <c r="H70" s="315" t="s">
        <v>78</v>
      </c>
      <c r="I70" s="316"/>
      <c r="J70" s="35"/>
      <c r="K70" s="34"/>
      <c r="L70" s="33"/>
      <c r="M70" s="33"/>
      <c r="N70" s="33"/>
    </row>
    <row r="71" spans="1:14" s="3" customFormat="1" ht="18.75" customHeight="1">
      <c r="A71" s="36" t="s">
        <v>31</v>
      </c>
      <c r="B71" s="306" t="s">
        <v>148</v>
      </c>
      <c r="C71" s="306"/>
      <c r="D71" s="306"/>
      <c r="E71" s="306"/>
      <c r="F71" s="306"/>
      <c r="G71" s="306"/>
      <c r="H71" s="37"/>
      <c r="I71" s="38"/>
      <c r="J71" s="38"/>
      <c r="K71" s="37"/>
      <c r="L71" s="250" t="s">
        <v>147</v>
      </c>
      <c r="M71" s="250"/>
      <c r="N71" s="250"/>
    </row>
    <row r="72" spans="1:14" s="4" customFormat="1" ht="18" customHeight="1">
      <c r="A72" s="34"/>
      <c r="B72" s="303" t="s">
        <v>27</v>
      </c>
      <c r="C72" s="304"/>
      <c r="D72" s="304"/>
      <c r="E72" s="304"/>
      <c r="F72" s="304"/>
      <c r="G72" s="305"/>
      <c r="H72" s="33"/>
      <c r="I72" s="307" t="s">
        <v>75</v>
      </c>
      <c r="J72" s="307"/>
      <c r="K72" s="34"/>
      <c r="L72" s="246" t="s">
        <v>58</v>
      </c>
      <c r="M72" s="246"/>
      <c r="N72" s="246"/>
    </row>
    <row r="73" spans="1:14" ht="24" customHeight="1">
      <c r="A73" s="14"/>
      <c r="B73" s="303"/>
      <c r="C73" s="303"/>
      <c r="D73" s="303"/>
      <c r="E73" s="303"/>
      <c r="F73" s="305"/>
      <c r="G73" s="305"/>
      <c r="H73" s="14"/>
      <c r="I73" s="14"/>
      <c r="J73" s="14"/>
      <c r="K73" s="14"/>
      <c r="L73" s="14"/>
      <c r="M73" s="14"/>
      <c r="N73" s="14"/>
    </row>
    <row r="74" spans="1:14" s="1" customFormat="1" ht="12.75">
      <c r="A74" s="11" t="s">
        <v>149</v>
      </c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s="1" customFormat="1" ht="18" customHeight="1">
      <c r="A75" s="41" t="s">
        <v>43</v>
      </c>
      <c r="B75" s="41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3.5" customHeight="1">
      <c r="A76" s="310"/>
      <c r="B76" s="311"/>
      <c r="C76" s="311"/>
      <c r="D76" s="311"/>
      <c r="E76" s="311"/>
      <c r="F76" s="311"/>
      <c r="G76" s="311"/>
      <c r="H76" s="311"/>
      <c r="I76" s="311"/>
      <c r="J76" s="311"/>
      <c r="K76" s="75"/>
      <c r="L76" s="74"/>
      <c r="M76" s="74"/>
      <c r="N76" s="74"/>
    </row>
    <row r="77" spans="11:14" ht="19.5" customHeight="1">
      <c r="K77" s="44"/>
      <c r="L77" s="14"/>
      <c r="M77" s="14"/>
      <c r="N77" s="14"/>
    </row>
    <row r="78" s="14" customFormat="1" ht="9" customHeight="1">
      <c r="K78" s="44"/>
    </row>
    <row r="79" s="14" customFormat="1" ht="9" customHeight="1">
      <c r="K79" s="44"/>
    </row>
    <row r="80" spans="11:14" ht="14.25" customHeight="1">
      <c r="K80" s="44"/>
      <c r="L80" s="14"/>
      <c r="M80" s="14"/>
      <c r="N80" s="14"/>
    </row>
    <row r="81" spans="11:14" ht="14.25" customHeight="1">
      <c r="K81" s="44"/>
      <c r="L81" s="14"/>
      <c r="M81" s="14"/>
      <c r="N81" s="14"/>
    </row>
    <row r="82" s="14" customFormat="1" ht="12.75">
      <c r="K82" s="44"/>
    </row>
    <row r="83" s="14" customFormat="1" ht="12.75">
      <c r="K83" s="44"/>
    </row>
    <row r="84" s="14" customFormat="1" ht="12.75">
      <c r="K84" s="44"/>
    </row>
    <row r="85" s="14" customFormat="1" ht="12.75">
      <c r="K85" s="44"/>
    </row>
    <row r="86" spans="1:11" s="14" customFormat="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s="14" customFormat="1" ht="15.75">
      <c r="A87" s="45"/>
      <c r="B87" s="46"/>
      <c r="C87" s="44"/>
      <c r="D87" s="44"/>
      <c r="E87" s="44"/>
      <c r="F87" s="44"/>
      <c r="G87" s="44"/>
      <c r="H87" s="44"/>
      <c r="I87" s="44"/>
      <c r="J87" s="44"/>
      <c r="K87" s="44"/>
    </row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</sheetData>
  <sheetProtection/>
  <mergeCells count="220">
    <mergeCell ref="A76:J76"/>
    <mergeCell ref="I72:J72"/>
    <mergeCell ref="B69:G69"/>
    <mergeCell ref="H70:I70"/>
    <mergeCell ref="B70:G70"/>
    <mergeCell ref="E58:F58"/>
    <mergeCell ref="H59:I59"/>
    <mergeCell ref="H60:I60"/>
    <mergeCell ref="B73:G73"/>
    <mergeCell ref="H62:I62"/>
    <mergeCell ref="H63:I63"/>
    <mergeCell ref="E65:F65"/>
    <mergeCell ref="E64:F64"/>
    <mergeCell ref="H64:I64"/>
    <mergeCell ref="H65:I65"/>
    <mergeCell ref="L72:N72"/>
    <mergeCell ref="B68:G68"/>
    <mergeCell ref="B72:G72"/>
    <mergeCell ref="L71:N71"/>
    <mergeCell ref="B71:G71"/>
    <mergeCell ref="I69:J69"/>
    <mergeCell ref="L38:M38"/>
    <mergeCell ref="E62:F62"/>
    <mergeCell ref="E63:F63"/>
    <mergeCell ref="L61:M61"/>
    <mergeCell ref="H61:I61"/>
    <mergeCell ref="E60:F60"/>
    <mergeCell ref="E57:F57"/>
    <mergeCell ref="H58:I58"/>
    <mergeCell ref="E61:F61"/>
    <mergeCell ref="E59:F59"/>
    <mergeCell ref="L49:M49"/>
    <mergeCell ref="L39:M39"/>
    <mergeCell ref="L44:M44"/>
    <mergeCell ref="L40:M40"/>
    <mergeCell ref="L41:M41"/>
    <mergeCell ref="L46:M46"/>
    <mergeCell ref="L51:M51"/>
    <mergeCell ref="L27:M27"/>
    <mergeCell ref="H51:I51"/>
    <mergeCell ref="H53:I53"/>
    <mergeCell ref="L30:M30"/>
    <mergeCell ref="L28:M28"/>
    <mergeCell ref="L29:M29"/>
    <mergeCell ref="H33:I33"/>
    <mergeCell ref="H32:I32"/>
    <mergeCell ref="L36:M36"/>
    <mergeCell ref="L52:M52"/>
    <mergeCell ref="H39:I39"/>
    <mergeCell ref="H55:I55"/>
    <mergeCell ref="H56:I56"/>
    <mergeCell ref="L55:M55"/>
    <mergeCell ref="L43:M43"/>
    <mergeCell ref="L53:M53"/>
    <mergeCell ref="L56:M56"/>
    <mergeCell ref="L50:M50"/>
    <mergeCell ref="L45:M45"/>
    <mergeCell ref="H54:I54"/>
    <mergeCell ref="H49:I49"/>
    <mergeCell ref="H50:I50"/>
    <mergeCell ref="H38:I38"/>
    <mergeCell ref="H45:I45"/>
    <mergeCell ref="H44:I44"/>
    <mergeCell ref="H40:I40"/>
    <mergeCell ref="H41:I41"/>
    <mergeCell ref="H42:I42"/>
    <mergeCell ref="H43:I43"/>
    <mergeCell ref="L54:M54"/>
    <mergeCell ref="L42:M42"/>
    <mergeCell ref="E56:F56"/>
    <mergeCell ref="E52:F52"/>
    <mergeCell ref="E53:F53"/>
    <mergeCell ref="E54:F54"/>
    <mergeCell ref="E55:F55"/>
    <mergeCell ref="E50:F50"/>
    <mergeCell ref="E51:F51"/>
    <mergeCell ref="H52:I52"/>
    <mergeCell ref="E32:F32"/>
    <mergeCell ref="E34:F34"/>
    <mergeCell ref="E39:F39"/>
    <mergeCell ref="E38:F38"/>
    <mergeCell ref="E36:F36"/>
    <mergeCell ref="E33:F33"/>
    <mergeCell ref="E37:F37"/>
    <mergeCell ref="E35:F35"/>
    <mergeCell ref="H27:I27"/>
    <mergeCell ref="H28:I28"/>
    <mergeCell ref="H29:I29"/>
    <mergeCell ref="H30:I30"/>
    <mergeCell ref="E45:F45"/>
    <mergeCell ref="E46:F46"/>
    <mergeCell ref="E47:F47"/>
    <mergeCell ref="E49:F49"/>
    <mergeCell ref="E48:F48"/>
    <mergeCell ref="E43:F43"/>
    <mergeCell ref="E40:F40"/>
    <mergeCell ref="E41:F41"/>
    <mergeCell ref="E42:F42"/>
    <mergeCell ref="H24:I24"/>
    <mergeCell ref="H25:I25"/>
    <mergeCell ref="H26:I26"/>
    <mergeCell ref="L22:M22"/>
    <mergeCell ref="H22:I22"/>
    <mergeCell ref="H23:I23"/>
    <mergeCell ref="L23:M23"/>
    <mergeCell ref="L24:M24"/>
    <mergeCell ref="L25:M25"/>
    <mergeCell ref="L26:M26"/>
    <mergeCell ref="K1:N1"/>
    <mergeCell ref="C18:C21"/>
    <mergeCell ref="G8:H8"/>
    <mergeCell ref="I11:J11"/>
    <mergeCell ref="G11:H11"/>
    <mergeCell ref="I14:J14"/>
    <mergeCell ref="I15:J15"/>
    <mergeCell ref="I10:J10"/>
    <mergeCell ref="A2:N2"/>
    <mergeCell ref="L21:M21"/>
    <mergeCell ref="J20:J21"/>
    <mergeCell ref="E20:I20"/>
    <mergeCell ref="H21:I21"/>
    <mergeCell ref="J19:M19"/>
    <mergeCell ref="K20:M20"/>
    <mergeCell ref="M7:N7"/>
    <mergeCell ref="M9:N9"/>
    <mergeCell ref="A15:E15"/>
    <mergeCell ref="A18:A21"/>
    <mergeCell ref="D20:D21"/>
    <mergeCell ref="D19:I19"/>
    <mergeCell ref="A17:N17"/>
    <mergeCell ref="E21:F21"/>
    <mergeCell ref="N19:N21"/>
    <mergeCell ref="K15:L15"/>
    <mergeCell ref="I4:J5"/>
    <mergeCell ref="I6:J6"/>
    <mergeCell ref="I3:N3"/>
    <mergeCell ref="M4:N5"/>
    <mergeCell ref="M6:N6"/>
    <mergeCell ref="K4:L5"/>
    <mergeCell ref="G13:H13"/>
    <mergeCell ref="G14:H14"/>
    <mergeCell ref="G15:H15"/>
    <mergeCell ref="M13:N13"/>
    <mergeCell ref="M14:N14"/>
    <mergeCell ref="M15:N15"/>
    <mergeCell ref="K13:L13"/>
    <mergeCell ref="I13:J13"/>
    <mergeCell ref="K14:L14"/>
    <mergeCell ref="L62:M62"/>
    <mergeCell ref="L69:N69"/>
    <mergeCell ref="L63:M63"/>
    <mergeCell ref="L65:M65"/>
    <mergeCell ref="L64:M64"/>
    <mergeCell ref="L68:N68"/>
    <mergeCell ref="M12:N12"/>
    <mergeCell ref="G10:H10"/>
    <mergeCell ref="K10:L10"/>
    <mergeCell ref="G12:H12"/>
    <mergeCell ref="K11:L11"/>
    <mergeCell ref="K12:L12"/>
    <mergeCell ref="I12:J12"/>
    <mergeCell ref="M10:N10"/>
    <mergeCell ref="M11:N11"/>
    <mergeCell ref="A8:E8"/>
    <mergeCell ref="A9:E9"/>
    <mergeCell ref="K9:L9"/>
    <mergeCell ref="I9:J9"/>
    <mergeCell ref="M8:N8"/>
    <mergeCell ref="K8:L8"/>
    <mergeCell ref="I8:J8"/>
    <mergeCell ref="G9:H9"/>
    <mergeCell ref="K7:L7"/>
    <mergeCell ref="A3:E5"/>
    <mergeCell ref="A6:E6"/>
    <mergeCell ref="A7:E7"/>
    <mergeCell ref="F3:F5"/>
    <mergeCell ref="G6:H6"/>
    <mergeCell ref="G7:H7"/>
    <mergeCell ref="K6:L6"/>
    <mergeCell ref="I7:J7"/>
    <mergeCell ref="G3:H5"/>
    <mergeCell ref="E24:F24"/>
    <mergeCell ref="E25:F25"/>
    <mergeCell ref="E26:F26"/>
    <mergeCell ref="A10:E10"/>
    <mergeCell ref="A12:E12"/>
    <mergeCell ref="A13:E13"/>
    <mergeCell ref="A14:E14"/>
    <mergeCell ref="A11:E11"/>
    <mergeCell ref="B18:B21"/>
    <mergeCell ref="D18:N18"/>
    <mergeCell ref="L31:M31"/>
    <mergeCell ref="L32:M32"/>
    <mergeCell ref="L37:M37"/>
    <mergeCell ref="E22:F22"/>
    <mergeCell ref="E31:F31"/>
    <mergeCell ref="E27:F27"/>
    <mergeCell ref="E28:F28"/>
    <mergeCell ref="E29:F29"/>
    <mergeCell ref="E30:F30"/>
    <mergeCell ref="E23:F23"/>
    <mergeCell ref="H31:I31"/>
    <mergeCell ref="H37:I37"/>
    <mergeCell ref="H36:I36"/>
    <mergeCell ref="H34:I34"/>
    <mergeCell ref="H35:I35"/>
    <mergeCell ref="E44:F44"/>
    <mergeCell ref="L33:M33"/>
    <mergeCell ref="H57:I57"/>
    <mergeCell ref="H48:I48"/>
    <mergeCell ref="H47:I47"/>
    <mergeCell ref="H46:I46"/>
    <mergeCell ref="L48:M48"/>
    <mergeCell ref="L47:M47"/>
    <mergeCell ref="L34:M34"/>
    <mergeCell ref="L35:M35"/>
    <mergeCell ref="L57:M57"/>
    <mergeCell ref="L58:M58"/>
    <mergeCell ref="L59:M59"/>
    <mergeCell ref="L60:M60"/>
  </mergeCells>
  <printOptions/>
  <pageMargins left="0.5905511811023623" right="0.5905511811023623" top="0.7874015748031497" bottom="0.5905511811023623" header="0.5" footer="0.5"/>
  <pageSetup blackAndWhite="1" firstPageNumber="2" useFirstPageNumber="1" fitToHeight="7" horizontalDpi="600" verticalDpi="600" orientation="landscape" paperSize="9" scale="80" r:id="rId1"/>
  <headerFooter alignWithMargins="0">
    <oddHeader>&amp;RФорма 0503604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Петрова Е В</cp:lastModifiedBy>
  <cp:lastPrinted>2012-01-20T10:33:28Z</cp:lastPrinted>
  <dcterms:created xsi:type="dcterms:W3CDTF">2007-09-10T08:37:57Z</dcterms:created>
  <dcterms:modified xsi:type="dcterms:W3CDTF">2012-01-24T09:53:43Z</dcterms:modified>
  <cp:category/>
  <cp:version/>
  <cp:contentType/>
  <cp:contentStatus/>
</cp:coreProperties>
</file>